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кл'!$A$1:$P$91</definedName>
    <definedName name="_xlnm.Print_Area" localSheetId="1">график9кл!$A$1:$AT$26</definedName>
  </definedNames>
  <calcPr calcId="144525"/>
</workbook>
</file>

<file path=xl/calcChain.xml><?xml version="1.0" encoding="utf-8"?>
<calcChain xmlns="http://schemas.openxmlformats.org/spreadsheetml/2006/main">
  <c r="G77" i="1" l="1"/>
  <c r="H77" i="1"/>
  <c r="I77" i="1"/>
  <c r="P77" i="1"/>
  <c r="F77" i="1"/>
  <c r="G75" i="1"/>
  <c r="H75" i="1"/>
  <c r="I75" i="1"/>
  <c r="P75" i="1"/>
  <c r="F75" i="1"/>
  <c r="G72" i="1"/>
  <c r="G67" i="1" s="1"/>
  <c r="G84" i="1" s="1"/>
  <c r="H72" i="1"/>
  <c r="H67" i="1" s="1"/>
  <c r="H84" i="1" s="1"/>
  <c r="I72" i="1"/>
  <c r="O72" i="1"/>
  <c r="P72" i="1"/>
  <c r="P67" i="1" s="1"/>
  <c r="P84" i="1" s="1"/>
  <c r="F72" i="1"/>
  <c r="F67" i="1" s="1"/>
  <c r="F84" i="1" s="1"/>
  <c r="G68" i="1"/>
  <c r="H68" i="1"/>
  <c r="I68" i="1"/>
  <c r="I67" i="1" s="1"/>
  <c r="I84" i="1" s="1"/>
  <c r="O68" i="1"/>
  <c r="O67" i="1" s="1"/>
  <c r="O84" i="1" s="1"/>
  <c r="F68" i="1"/>
  <c r="G65" i="1"/>
  <c r="O65" i="1"/>
  <c r="F65" i="1"/>
  <c r="G60" i="1"/>
  <c r="O60" i="1"/>
  <c r="F60" i="1"/>
  <c r="G58" i="1"/>
  <c r="H58" i="1"/>
  <c r="O58" i="1"/>
  <c r="P58" i="1"/>
  <c r="F58" i="1"/>
  <c r="G48" i="1"/>
  <c r="H48" i="1"/>
  <c r="N48" i="1"/>
  <c r="J34" i="1"/>
  <c r="K34" i="1"/>
  <c r="K55" i="1" s="1"/>
  <c r="L34" i="1"/>
  <c r="L55" i="1" s="1"/>
  <c r="O34" i="1"/>
  <c r="O55" i="1" s="1"/>
  <c r="P34" i="1"/>
  <c r="P55" i="1" s="1"/>
  <c r="G42" i="1"/>
  <c r="H42" i="1"/>
  <c r="I42" i="1"/>
  <c r="M42" i="1"/>
  <c r="F42" i="1"/>
  <c r="I50" i="1"/>
  <c r="N50" i="1"/>
  <c r="F50" i="1"/>
  <c r="F48" i="1"/>
  <c r="G44" i="1"/>
  <c r="G34" i="1" s="1"/>
  <c r="G55" i="1" s="1"/>
  <c r="H44" i="1"/>
  <c r="I44" i="1"/>
  <c r="N44" i="1"/>
  <c r="F44" i="1"/>
  <c r="G38" i="1"/>
  <c r="H38" i="1"/>
  <c r="I38" i="1"/>
  <c r="M38" i="1"/>
  <c r="N38" i="1"/>
  <c r="F38" i="1"/>
  <c r="G35" i="1"/>
  <c r="H35" i="1"/>
  <c r="H34" i="1" s="1"/>
  <c r="I35" i="1"/>
  <c r="I34" i="1" s="1"/>
  <c r="I55" i="1" s="1"/>
  <c r="M35" i="1"/>
  <c r="F35" i="1"/>
  <c r="F34" i="1" s="1"/>
  <c r="G25" i="1"/>
  <c r="N25" i="1"/>
  <c r="F29" i="1"/>
  <c r="H26" i="1"/>
  <c r="H25" i="1" s="1"/>
  <c r="M26" i="1"/>
  <c r="M25" i="1" s="1"/>
  <c r="F26" i="1"/>
  <c r="F25" i="1" s="1"/>
  <c r="G7" i="1"/>
  <c r="H7" i="1"/>
  <c r="I7" i="1"/>
  <c r="J7" i="1"/>
  <c r="J55" i="1" s="1"/>
  <c r="K7" i="1"/>
  <c r="L7" i="1"/>
  <c r="M7" i="1"/>
  <c r="N7" i="1"/>
  <c r="O7" i="1"/>
  <c r="P7" i="1"/>
  <c r="F7" i="1"/>
  <c r="N34" i="1" l="1"/>
  <c r="N55" i="1" s="1"/>
  <c r="M34" i="1"/>
  <c r="M55" i="1" s="1"/>
  <c r="H55" i="1"/>
  <c r="F55" i="1"/>
  <c r="F85" i="1" s="1"/>
  <c r="AS26" i="3"/>
  <c r="I26" i="3"/>
  <c r="C26" i="3"/>
  <c r="Q80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7" i="1"/>
  <c r="Q56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2" i="1"/>
  <c r="Q31" i="1"/>
  <c r="Q30" i="1"/>
  <c r="Q29" i="1"/>
  <c r="Q27" i="1"/>
  <c r="Q26" i="1"/>
  <c r="Q25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6" i="1"/>
  <c r="Q4" i="1"/>
  <c r="Q55" i="1" l="1"/>
  <c r="Q7" i="1"/>
</calcChain>
</file>

<file path=xl/sharedStrings.xml><?xml version="1.0" encoding="utf-8"?>
<sst xmlns="http://schemas.openxmlformats.org/spreadsheetml/2006/main" count="421" uniqueCount="256">
  <si>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</si>
  <si>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</si>
  <si>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</si>
  <si>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</si>
  <si>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</si>
  <si>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</si>
  <si>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</si>
  <si>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</si>
  <si>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</si>
  <si>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</si>
  <si>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</si>
  <si>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</si>
  <si>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</si>
  <si>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</si>
  <si>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</si>
  <si>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</si>
  <si>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</si>
  <si>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</si>
  <si>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</si>
  <si>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</si>
  <si>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</si>
  <si>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</si>
  <si>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</si>
  <si>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</si>
  <si>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</si>
  <si>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</si>
  <si>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</si>
  <si>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</si>
  <si>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</si>
  <si>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</si>
  <si>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</si>
  <si>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</si>
  <si>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</si>
  <si>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</si>
  <si>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</si>
  <si>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</si>
  <si>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</si>
  <si>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</si>
  <si>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</si>
  <si>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</si>
  <si>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</si>
  <si>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</si>
  <si>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</si>
  <si>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</si>
  <si>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</si>
  <si>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</si>
  <si>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</si>
  <si>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</si>
  <si>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</si>
  <si>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</si>
  <si>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</si>
  <si>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</si>
  <si>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</si>
  <si>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</si>
  <si>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</si>
  <si>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</si>
  <si>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</si>
  <si>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</si>
  <si>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</si>
  <si>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</si>
  <si>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</si>
  <si>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</si>
  <si>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</si>
  <si>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</si>
  <si>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</si>
  <si>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</si>
  <si>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</si>
  <si>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</si>
  <si>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</si>
  <si>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</si>
  <si>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</si>
  <si>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</si>
  <si>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</si>
  <si>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</si>
  <si>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</si>
  <si>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</si>
  <si>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</si>
  <si>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</si>
  <si>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</si>
  <si>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</si>
  <si>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</si>
  <si>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</si>
  <si>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</si>
  <si>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</si>
  <si>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</si>
  <si>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</si>
  <si>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</si>
  <si>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</si>
  <si>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</si>
  <si>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</si>
  <si>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</si>
  <si>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</si>
  <si>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</si>
  <si>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</si>
  <si>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</si>
  <si>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</si>
  <si>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</si>
  <si>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</si>
  <si>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</si>
  <si>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</si>
  <si>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</si>
  <si>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</si>
  <si>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</si>
  <si>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</si>
  <si>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</si>
  <si>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</si>
  <si>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</si>
  <si>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</si>
  <si>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</si>
  <si>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Э</t>
  </si>
  <si>
    <t>о</t>
  </si>
  <si>
    <t>да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</si>
  <si>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</si>
  <si>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</si>
  <si>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</si>
  <si>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</si>
  <si>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</si>
  <si>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</si>
  <si>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</si>
  <si>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</si>
  <si>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</si>
  <si>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</si>
  <si>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</si>
  <si>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</si>
  <si>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</si>
  <si>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</si>
  <si>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</si>
  <si>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</si>
  <si>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</si>
  <si>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</si>
  <si>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</si>
  <si>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</si>
  <si>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</si>
  <si>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</si>
  <si>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</si>
  <si>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</si>
  <si>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</si>
  <si>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</si>
  <si>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</si>
  <si>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</si>
  <si>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</si>
  <si>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</si>
  <si>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</si>
  <si>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</si>
  <si>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</si>
  <si>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</si>
  <si>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</si>
  <si>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</si>
  <si>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</si>
  <si>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</si>
  <si>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</si>
  <si>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</si>
  <si>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</si>
  <si>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</si>
  <si>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</si>
  <si>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</si>
  <si>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</si>
  <si>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</si>
  <si>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</si>
  <si>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</si>
  <si>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</si>
  <si>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</si>
  <si>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БМ 03</t>
  </si>
  <si>
    <t>Физикалық қасиеттерді дамыту және жетілдіру</t>
  </si>
  <si>
    <t>БҚ 3</t>
  </si>
  <si>
    <t>Дене тәрбиесі</t>
  </si>
  <si>
    <t>1504062 – "Ауыл шаруашылық өндірісіндегі тракторшы- машинист" біліктілігі</t>
  </si>
  <si>
    <t>КМ</t>
  </si>
  <si>
    <t>Кәсіптік модульдер</t>
  </si>
  <si>
    <t>КМ 01</t>
  </si>
  <si>
    <t>Ауылшаруашылық машиналарды жөңдеу және оларға қызмет көрсету электрмеханикалық жабдықтарын дайындау.</t>
  </si>
  <si>
    <t xml:space="preserve">КҚ 1 </t>
  </si>
  <si>
    <t>Сызу</t>
  </si>
  <si>
    <t>Конструкциялық металдар технологиясы және материалтану</t>
  </si>
  <si>
    <t>КМ 02</t>
  </si>
  <si>
    <t>Ауылшаруашылық машина мен тракторларды ағымды жөндеу және оған техникалық қызмет көрсету</t>
  </si>
  <si>
    <t>КҚ 2</t>
  </si>
  <si>
    <t>Тракторлар құрылысы</t>
  </si>
  <si>
    <t>Машиналарға техникалық қызмет көрсету және жөндеу</t>
  </si>
  <si>
    <t>Механизацияланған жұмыс технологиясы</t>
  </si>
  <si>
    <t>КМ 03</t>
  </si>
  <si>
    <t>Ауылшаруашылық машиналарын және мал шаруашылығына арналған құрал-жабдықтарды пайдалану</t>
  </si>
  <si>
    <t>КҚ 3</t>
  </si>
  <si>
    <t>Мал шаруашылығы үшін ауылшаруашылық машиналары және жабдықтары</t>
  </si>
  <si>
    <t>КМ 04</t>
  </si>
  <si>
    <t>Егіншілік жұмыстың нәтижелілігін арттыру бойынша жұмыстарды ұйымдастыру</t>
  </si>
  <si>
    <t>КҚ 4</t>
  </si>
  <si>
    <t>Қоршаған ортаны қорғау</t>
  </si>
  <si>
    <t>Еңбекті қорғау және техникалық қауіпсіздік</t>
  </si>
  <si>
    <t>КМ 05</t>
  </si>
  <si>
    <t>Жол жүру ережелерін сақтай отырып, көлікті басқару</t>
  </si>
  <si>
    <t>КҚ 5</t>
  </si>
  <si>
    <t>Жолда жүру ережелері</t>
  </si>
  <si>
    <t>КМ 06</t>
  </si>
  <si>
    <t>Ауылшаруашылық жұмысты ұйымдастыру кезінде жұмысты механикаландыру технологияларын пайдалану</t>
  </si>
  <si>
    <t>КҚ 6</t>
  </si>
  <si>
    <t>Жұмыс біліктілігін алу үшін кәсіптік тәжірибе</t>
  </si>
  <si>
    <t>БҰАМ 01</t>
  </si>
  <si>
    <t>АА 01</t>
  </si>
  <si>
    <t>Аралық аттестаттау</t>
  </si>
  <si>
    <t>ҚА 01</t>
  </si>
  <si>
    <t>Қорытынды аттестаттау</t>
  </si>
  <si>
    <t>1504113 – "Фермер"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</si>
  <si>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</si>
  <si>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</si>
  <si>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</si>
  <si>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Мәдениеттану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</si>
  <si>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</si>
  <si>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</si>
  <si>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</si>
  <si>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</si>
  <si>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</si>
  <si>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</si>
  <si>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</si>
  <si>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13</t>
  </si>
  <si>
    <t>Фермерлік шаруашылықта экономикалық процессті ұйымдастыру</t>
  </si>
  <si>
    <t>КҚ 13</t>
  </si>
  <si>
    <t>Аграрлық құқық</t>
  </si>
  <si>
    <t>Фермерлік шаруашылық экономикасы</t>
  </si>
  <si>
    <t>Шаруашылық қызмет анализі</t>
  </si>
  <si>
    <t>КМ 14</t>
  </si>
  <si>
    <t>Аграрлық ісі мен зоотехниканы ұйымдастыру.</t>
  </si>
  <si>
    <t>КҚ 14</t>
  </si>
  <si>
    <t>Агрономия</t>
  </si>
  <si>
    <t>Зоотехния</t>
  </si>
  <si>
    <t>КМ 15</t>
  </si>
  <si>
    <t>Ауылшаруашылық өндірісіннің электрификациясы мен механизациясы</t>
  </si>
  <si>
    <t>КҚ 15</t>
  </si>
  <si>
    <t>Ауылшаруашылық өндірісті механизациялау және электрификаттау.</t>
  </si>
  <si>
    <t>КМ 16</t>
  </si>
  <si>
    <t>Агробизнесті ұйымдастыру</t>
  </si>
  <si>
    <t>КҚ 16</t>
  </si>
  <si>
    <t>Аграрлық менеджмент, маркетинг негіздері және агробизнесті ұйымдастыру</t>
  </si>
  <si>
    <t>Шаруашылық қызметті талдау</t>
  </si>
  <si>
    <t>КМ 17</t>
  </si>
  <si>
    <t>Диплом алды практика</t>
  </si>
  <si>
    <t>БҰАМ 03</t>
  </si>
  <si>
    <r>
      <t xml:space="preserve">Білім беру ұйымы анықтайтын модульдер </t>
    </r>
    <r>
      <rPr>
        <sz val="12"/>
        <color theme="1"/>
        <rFont val="Times New Roman"/>
        <family val="1"/>
        <charset val="204"/>
      </rPr>
      <t>«Бизнеске кіріспе»</t>
    </r>
  </si>
  <si>
    <t>АА 03</t>
  </si>
  <si>
    <t>ҚА 03</t>
  </si>
  <si>
    <t>Орта буын маманы деңгейі үшін міндетті оқытуға жиыны</t>
  </si>
  <si>
    <t>К</t>
  </si>
  <si>
    <t>Консультация</t>
  </si>
  <si>
    <t>Ф</t>
  </si>
  <si>
    <t>Факультатив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</si>
  <si>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2018 жылғы 28 тамыздағы №1 педагогикалық кеңесте қаралып, бекітілді.
</t>
  </si>
  <si>
    <t>Білім беру ұйымы анықтайтын модульдер «Кәсіпкерлік қызмет негіздері мен қаржылық менеджмент»</t>
  </si>
  <si>
    <t>Техника қауіпсіздігі, өндірістік санитария және өртке қарсы шаралар</t>
  </si>
  <si>
    <t xml:space="preserve">Дайындаған: Директордың оқу  ісі жөніндегі орынбасары:  __________М.С.Лапиденова                          </t>
  </si>
  <si>
    <t>Төрайымы:____________________А.Шамуратова
Аграрлы бөлім меңгерушісі ___________Г.Ажигалиева</t>
  </si>
  <si>
    <t>2018-2019 оқу жылының оқу үрдісінің кестесі</t>
  </si>
  <si>
    <t>.</t>
  </si>
  <si>
    <t>Мамандығы: 1504000 "Фермер шаруашылығы (бейін бойынша)"</t>
  </si>
  <si>
    <t>Біліктілігі: 1504113 "Фермер"</t>
  </si>
  <si>
    <t>Оқу мерзімі: 2 жыл 10 ай</t>
  </si>
  <si>
    <t>Т- технологиялық практика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</si>
</sst>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11" fillId="0" borderId="1" xfId="0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49" fontId="19" fillId="0" borderId="1" xfId="0" applyNumberFormat="1" applyFont="1" applyBorder="1"/>
    <xf numFmtId="0" fontId="19" fillId="0" borderId="1" xfId="0" applyFont="1" applyBorder="1"/>
    <xf numFmtId="49" fontId="3" fillId="0" borderId="1" xfId="0" applyNumberFormat="1" applyFont="1" applyBorder="1"/>
    <xf numFmtId="49" fontId="19" fillId="0" borderId="1" xfId="0" applyNumberFormat="1" applyFont="1" applyBorder="1" applyAlignment="1"/>
    <xf numFmtId="49" fontId="20" fillId="0" borderId="1" xfId="0" applyNumberFormat="1" applyFont="1" applyBorder="1"/>
    <xf numFmtId="49" fontId="7" fillId="0" borderId="1" xfId="0" applyNumberFormat="1" applyFont="1" applyBorder="1"/>
    <xf numFmtId="0" fontId="7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21" fillId="0" borderId="1" xfId="0" applyNumberFormat="1" applyFont="1" applyBorder="1"/>
    <xf numFmtId="0" fontId="1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2" fillId="0" borderId="0" xfId="0" applyFont="1"/>
    <xf numFmtId="49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/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opLeftCell="A70" zoomScaleNormal="100" workbookViewId="0">
      <selection activeCell="P80" sqref="P80"/>
    </sheetView>
  </sheetViews>
  <sheetFormatPr defaultColWidth="9.140625" defaultRowHeight="15" x14ac:dyDescent="0.25"/>
  <cols>
    <col min="1" max="1" width="9.85546875" style="48" customWidth="1"/>
    <col min="2" max="2" width="45" style="48" customWidth="1"/>
    <col min="3" max="3" width="8.140625" style="50" customWidth="1"/>
    <col min="4" max="4" width="6.5703125" style="50" customWidth="1"/>
    <col min="5" max="5" width="8.7109375" style="50" customWidth="1"/>
    <col min="6" max="6" width="12.42578125" style="50" customWidth="1"/>
    <col min="7" max="7" width="7.42578125" style="50" customWidth="1"/>
    <col min="8" max="9" width="8.28515625" style="50" customWidth="1"/>
    <col min="10" max="10" width="9.5703125" style="50" customWidth="1"/>
    <col min="11" max="11" width="6.7109375" style="50" customWidth="1"/>
    <col min="12" max="12" width="5.85546875" style="50" customWidth="1"/>
    <col min="13" max="13" width="5.140625" style="50" customWidth="1"/>
    <col min="14" max="14" width="5.140625" style="120" customWidth="1"/>
    <col min="15" max="15" width="6" style="48" customWidth="1"/>
    <col min="16" max="16" width="6.140625" style="188" customWidth="1"/>
    <col min="17" max="16384" width="9.140625" style="48"/>
  </cols>
  <sheetData>
    <row r="1" spans="1:22" ht="15.75" customHeight="1" x14ac:dyDescent="0.2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47"/>
      <c r="R1" s="47"/>
      <c r="S1" s="47"/>
      <c r="T1" s="47"/>
      <c r="U1" s="47"/>
      <c r="V1" s="47"/>
    </row>
    <row r="2" spans="1:22" ht="26.25" customHeight="1" x14ac:dyDescent="0.25">
      <c r="A2" s="147" t="s">
        <v>1</v>
      </c>
      <c r="B2" s="149" t="s">
        <v>2</v>
      </c>
      <c r="C2" s="129" t="s">
        <v>3</v>
      </c>
      <c r="D2" s="130"/>
      <c r="E2" s="131"/>
      <c r="F2" s="129" t="s">
        <v>4</v>
      </c>
      <c r="G2" s="130"/>
      <c r="H2" s="130"/>
      <c r="I2" s="131"/>
      <c r="J2" s="148" t="s">
        <v>5</v>
      </c>
      <c r="K2" s="148" t="s">
        <v>6</v>
      </c>
      <c r="L2" s="148"/>
      <c r="M2" s="148"/>
      <c r="N2" s="148"/>
      <c r="O2" s="148"/>
      <c r="P2" s="148"/>
      <c r="Q2" s="47"/>
      <c r="R2" s="47"/>
      <c r="S2" s="47"/>
      <c r="T2" s="47"/>
      <c r="U2" s="47"/>
      <c r="V2" s="47"/>
    </row>
    <row r="3" spans="1:22" ht="15.75" customHeight="1" x14ac:dyDescent="0.25">
      <c r="A3" s="147"/>
      <c r="B3" s="150"/>
      <c r="C3" s="148" t="s">
        <v>7</v>
      </c>
      <c r="D3" s="148" t="s">
        <v>8</v>
      </c>
      <c r="E3" s="148" t="s">
        <v>9</v>
      </c>
      <c r="F3" s="148" t="s">
        <v>10</v>
      </c>
      <c r="G3" s="129" t="s">
        <v>11</v>
      </c>
      <c r="H3" s="130"/>
      <c r="I3" s="131"/>
      <c r="J3" s="148"/>
      <c r="K3" s="152" t="s">
        <v>12</v>
      </c>
      <c r="L3" s="153"/>
      <c r="M3" s="152" t="s">
        <v>13</v>
      </c>
      <c r="N3" s="153"/>
      <c r="O3" s="152" t="s">
        <v>14</v>
      </c>
      <c r="P3" s="153"/>
      <c r="Q3" s="47"/>
      <c r="R3" s="47"/>
      <c r="S3" s="47"/>
      <c r="T3" s="47"/>
      <c r="U3" s="47"/>
      <c r="V3" s="47"/>
    </row>
    <row r="4" spans="1:22" ht="14.25" customHeight="1" x14ac:dyDescent="0.25">
      <c r="A4" s="147"/>
      <c r="B4" s="151"/>
      <c r="C4" s="148"/>
      <c r="D4" s="148"/>
      <c r="E4" s="148"/>
      <c r="F4" s="148"/>
      <c r="G4" s="1" t="s">
        <v>15</v>
      </c>
      <c r="H4" s="1" t="s">
        <v>16</v>
      </c>
      <c r="I4" s="65" t="s">
        <v>126</v>
      </c>
      <c r="J4" s="148"/>
      <c r="K4" s="1">
        <v>19</v>
      </c>
      <c r="L4" s="1">
        <v>20</v>
      </c>
      <c r="M4" s="1">
        <v>15</v>
      </c>
      <c r="N4" s="111">
        <v>15</v>
      </c>
      <c r="O4" s="1">
        <v>15</v>
      </c>
      <c r="P4" s="111">
        <v>12</v>
      </c>
      <c r="Q4" s="47">
        <f>SUM(K4:P4)</f>
        <v>96</v>
      </c>
      <c r="R4" s="47"/>
      <c r="S4" s="47"/>
      <c r="T4" s="47"/>
      <c r="U4" s="47"/>
      <c r="V4" s="47"/>
    </row>
    <row r="5" spans="1:22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5"/>
      <c r="J5" s="1">
        <v>9</v>
      </c>
      <c r="K5" s="1">
        <v>10</v>
      </c>
      <c r="L5" s="1">
        <v>11</v>
      </c>
      <c r="M5" s="1">
        <v>12</v>
      </c>
      <c r="N5" s="111">
        <v>13</v>
      </c>
      <c r="O5" s="1">
        <v>14</v>
      </c>
      <c r="P5" s="111">
        <v>15</v>
      </c>
      <c r="Q5" s="47"/>
      <c r="R5" s="47"/>
      <c r="S5" s="47"/>
      <c r="T5" s="47"/>
      <c r="U5" s="47"/>
      <c r="V5" s="47"/>
    </row>
    <row r="6" spans="1:22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>
        <v>684</v>
      </c>
      <c r="L6" s="66">
        <v>720</v>
      </c>
      <c r="M6" s="1">
        <v>540</v>
      </c>
      <c r="N6" s="111">
        <v>540</v>
      </c>
      <c r="O6" s="1">
        <v>540</v>
      </c>
      <c r="P6" s="111">
        <v>432</v>
      </c>
      <c r="Q6" s="47">
        <f t="shared" ref="Q6:Q23" si="0">SUM(K6:P6)</f>
        <v>3456</v>
      </c>
      <c r="R6" s="47"/>
      <c r="S6" s="47"/>
      <c r="T6" s="47"/>
      <c r="U6" s="47"/>
      <c r="V6" s="47"/>
    </row>
    <row r="7" spans="1:22" ht="15" customHeight="1" x14ac:dyDescent="0.25">
      <c r="A7" s="3" t="s">
        <v>127</v>
      </c>
      <c r="B7" s="3" t="s">
        <v>128</v>
      </c>
      <c r="C7" s="4"/>
      <c r="D7" s="4"/>
      <c r="E7" s="4"/>
      <c r="F7" s="4">
        <f>F8+F9+F10+F11+F12+F13+F14+F15+F16+F17+F18+F19+F20+F21+F22+F23+F24</f>
        <v>1448</v>
      </c>
      <c r="G7" s="4">
        <f t="shared" ref="G7:P7" si="1">G8+G9+G10+G11+G12+G13+G14+G15+G16+G17+G18+G19+G20+G21+G22+G23+G24</f>
        <v>1144</v>
      </c>
      <c r="H7" s="4">
        <f t="shared" si="1"/>
        <v>304</v>
      </c>
      <c r="I7" s="4">
        <f t="shared" si="1"/>
        <v>0</v>
      </c>
      <c r="J7" s="4">
        <f t="shared" si="1"/>
        <v>0</v>
      </c>
      <c r="K7" s="4">
        <f t="shared" si="1"/>
        <v>630</v>
      </c>
      <c r="L7" s="4">
        <f t="shared" si="1"/>
        <v>818</v>
      </c>
      <c r="M7" s="4">
        <f t="shared" si="1"/>
        <v>0</v>
      </c>
      <c r="N7" s="112">
        <f t="shared" si="1"/>
        <v>0</v>
      </c>
      <c r="O7" s="4">
        <f t="shared" si="1"/>
        <v>0</v>
      </c>
      <c r="P7" s="112">
        <f t="shared" si="1"/>
        <v>0</v>
      </c>
      <c r="Q7" s="47">
        <f t="shared" si="0"/>
        <v>1448</v>
      </c>
      <c r="R7" s="47"/>
      <c r="S7" s="47"/>
      <c r="T7" s="47"/>
      <c r="U7" s="47"/>
      <c r="V7" s="47"/>
    </row>
    <row r="8" spans="1:22" ht="15" customHeight="1" x14ac:dyDescent="0.25">
      <c r="A8" s="6" t="s">
        <v>131</v>
      </c>
      <c r="B8" s="6" t="s">
        <v>130</v>
      </c>
      <c r="C8" s="10">
        <v>2</v>
      </c>
      <c r="D8" s="10"/>
      <c r="E8" s="10"/>
      <c r="F8" s="10">
        <v>96</v>
      </c>
      <c r="G8" s="10">
        <v>96</v>
      </c>
      <c r="H8" s="10"/>
      <c r="I8" s="10"/>
      <c r="J8" s="10"/>
      <c r="K8" s="10">
        <v>48</v>
      </c>
      <c r="L8" s="10">
        <v>48</v>
      </c>
      <c r="M8" s="67"/>
      <c r="N8" s="112"/>
      <c r="O8" s="4"/>
      <c r="P8" s="112"/>
      <c r="Q8" s="47">
        <f t="shared" si="0"/>
        <v>96</v>
      </c>
      <c r="R8" s="47"/>
      <c r="S8" s="47"/>
      <c r="T8" s="47"/>
      <c r="U8" s="47"/>
      <c r="V8" s="47"/>
    </row>
    <row r="9" spans="1:22" ht="18" customHeight="1" x14ac:dyDescent="0.25">
      <c r="A9" s="6" t="s">
        <v>131</v>
      </c>
      <c r="B9" s="6" t="s">
        <v>120</v>
      </c>
      <c r="C9" s="49"/>
      <c r="D9" s="49"/>
      <c r="E9" s="49"/>
      <c r="F9" s="10">
        <v>64</v>
      </c>
      <c r="G9" s="10">
        <v>64</v>
      </c>
      <c r="H9" s="10"/>
      <c r="I9" s="49"/>
      <c r="J9" s="49"/>
      <c r="K9" s="10">
        <v>32</v>
      </c>
      <c r="L9" s="10">
        <v>32</v>
      </c>
      <c r="M9" s="68"/>
      <c r="N9" s="113"/>
      <c r="O9" s="28"/>
      <c r="P9" s="112"/>
      <c r="Q9" s="47">
        <f t="shared" si="0"/>
        <v>64</v>
      </c>
      <c r="R9" s="47"/>
      <c r="S9" s="47"/>
      <c r="T9" s="47"/>
      <c r="U9" s="47"/>
      <c r="V9" s="47"/>
    </row>
    <row r="10" spans="1:22" ht="15.75" x14ac:dyDescent="0.25">
      <c r="A10" s="6" t="s">
        <v>129</v>
      </c>
      <c r="B10" s="6" t="s">
        <v>132</v>
      </c>
      <c r="C10" s="49"/>
      <c r="D10" s="49"/>
      <c r="E10" s="49"/>
      <c r="F10" s="10">
        <v>64</v>
      </c>
      <c r="G10" s="10">
        <v>64</v>
      </c>
      <c r="H10" s="10"/>
      <c r="I10" s="49"/>
      <c r="J10" s="49"/>
      <c r="K10" s="10">
        <v>32</v>
      </c>
      <c r="L10" s="10">
        <v>32</v>
      </c>
      <c r="M10" s="68"/>
      <c r="N10" s="113"/>
      <c r="O10" s="28"/>
      <c r="P10" s="112"/>
      <c r="Q10" s="47">
        <f t="shared" si="0"/>
        <v>64</v>
      </c>
      <c r="R10" s="47"/>
      <c r="S10" s="47"/>
      <c r="T10" s="47"/>
      <c r="U10" s="47"/>
      <c r="V10" s="47"/>
    </row>
    <row r="11" spans="1:22" ht="15.75" x14ac:dyDescent="0.25">
      <c r="A11" s="6" t="s">
        <v>129</v>
      </c>
      <c r="B11" s="6" t="s">
        <v>133</v>
      </c>
      <c r="C11" s="49">
        <v>2</v>
      </c>
      <c r="D11" s="49"/>
      <c r="E11" s="49"/>
      <c r="F11" s="10">
        <v>96</v>
      </c>
      <c r="G11" s="10">
        <v>96</v>
      </c>
      <c r="H11" s="10"/>
      <c r="I11" s="49"/>
      <c r="J11" s="49"/>
      <c r="K11" s="10">
        <v>48</v>
      </c>
      <c r="L11" s="10">
        <v>48</v>
      </c>
      <c r="M11" s="68"/>
      <c r="N11" s="113"/>
      <c r="O11" s="28"/>
      <c r="P11" s="112"/>
      <c r="Q11" s="47">
        <f t="shared" si="0"/>
        <v>96</v>
      </c>
      <c r="R11" s="47"/>
      <c r="S11" s="47"/>
      <c r="T11" s="47"/>
      <c r="U11" s="47"/>
      <c r="V11" s="47"/>
    </row>
    <row r="12" spans="1:22" ht="15.75" x14ac:dyDescent="0.25">
      <c r="A12" s="6" t="s">
        <v>134</v>
      </c>
      <c r="B12" s="6" t="s">
        <v>121</v>
      </c>
      <c r="C12" s="4"/>
      <c r="D12" s="49">
        <v>2</v>
      </c>
      <c r="E12" s="10"/>
      <c r="F12" s="10">
        <v>72</v>
      </c>
      <c r="G12" s="10">
        <v>72</v>
      </c>
      <c r="H12" s="10"/>
      <c r="I12" s="10"/>
      <c r="J12" s="10"/>
      <c r="K12" s="10">
        <v>36</v>
      </c>
      <c r="L12" s="10">
        <v>36</v>
      </c>
      <c r="M12" s="67"/>
      <c r="N12" s="112"/>
      <c r="O12" s="4"/>
      <c r="P12" s="112"/>
      <c r="Q12" s="47">
        <f t="shared" si="0"/>
        <v>72</v>
      </c>
      <c r="R12" s="47"/>
      <c r="S12" s="47"/>
      <c r="T12" s="47"/>
      <c r="U12" s="47"/>
      <c r="V12" s="47"/>
    </row>
    <row r="13" spans="1:22" ht="15.75" x14ac:dyDescent="0.25">
      <c r="A13" s="6" t="s">
        <v>135</v>
      </c>
      <c r="B13" s="6" t="s">
        <v>152</v>
      </c>
      <c r="C13" s="4"/>
      <c r="D13" s="49">
        <v>2</v>
      </c>
      <c r="E13" s="10"/>
      <c r="F13" s="10">
        <v>52</v>
      </c>
      <c r="G13" s="10">
        <v>52</v>
      </c>
      <c r="H13" s="10"/>
      <c r="I13" s="10"/>
      <c r="J13" s="10"/>
      <c r="K13" s="10"/>
      <c r="L13" s="10">
        <v>52</v>
      </c>
      <c r="M13" s="67"/>
      <c r="N13" s="112"/>
      <c r="O13" s="4"/>
      <c r="P13" s="112"/>
      <c r="Q13" s="47">
        <f t="shared" si="0"/>
        <v>52</v>
      </c>
      <c r="R13" s="47"/>
      <c r="S13" s="47"/>
      <c r="T13" s="47"/>
      <c r="U13" s="47"/>
      <c r="V13" s="47"/>
    </row>
    <row r="14" spans="1:22" ht="15.75" x14ac:dyDescent="0.25">
      <c r="A14" s="6" t="s">
        <v>135</v>
      </c>
      <c r="B14" s="6" t="s">
        <v>17</v>
      </c>
      <c r="C14" s="4">
        <v>2</v>
      </c>
      <c r="D14" s="49"/>
      <c r="E14" s="10"/>
      <c r="F14" s="10">
        <v>80</v>
      </c>
      <c r="G14" s="10">
        <v>80</v>
      </c>
      <c r="H14" s="10"/>
      <c r="I14" s="10"/>
      <c r="J14" s="10"/>
      <c r="K14" s="10"/>
      <c r="L14" s="10">
        <v>80</v>
      </c>
      <c r="M14" s="67"/>
      <c r="N14" s="112"/>
      <c r="O14" s="4"/>
      <c r="P14" s="112"/>
      <c r="Q14" s="47">
        <f t="shared" si="0"/>
        <v>80</v>
      </c>
      <c r="R14" s="47"/>
      <c r="S14" s="47"/>
      <c r="T14" s="47"/>
      <c r="U14" s="47"/>
      <c r="V14" s="47"/>
    </row>
    <row r="15" spans="1:22" ht="15.75" x14ac:dyDescent="0.25">
      <c r="A15" s="6" t="s">
        <v>136</v>
      </c>
      <c r="B15" s="6" t="s">
        <v>137</v>
      </c>
      <c r="C15" s="10"/>
      <c r="D15" s="49">
        <v>2</v>
      </c>
      <c r="E15" s="10"/>
      <c r="F15" s="10">
        <v>58</v>
      </c>
      <c r="G15" s="10">
        <v>58</v>
      </c>
      <c r="H15" s="10"/>
      <c r="I15" s="10"/>
      <c r="J15" s="10"/>
      <c r="K15" s="10"/>
      <c r="L15" s="10">
        <v>58</v>
      </c>
      <c r="M15" s="67"/>
      <c r="N15" s="112"/>
      <c r="O15" s="4"/>
      <c r="P15" s="112"/>
      <c r="Q15" s="47">
        <f t="shared" si="0"/>
        <v>58</v>
      </c>
      <c r="R15" s="47"/>
      <c r="S15" s="47"/>
      <c r="T15" s="47"/>
      <c r="U15" s="47"/>
      <c r="V15" s="47"/>
    </row>
    <row r="16" spans="1:22" ht="15.75" x14ac:dyDescent="0.25">
      <c r="A16" s="6" t="s">
        <v>138</v>
      </c>
      <c r="B16" s="6" t="s">
        <v>139</v>
      </c>
      <c r="C16" s="4">
        <v>2</v>
      </c>
      <c r="D16" s="49"/>
      <c r="E16" s="10"/>
      <c r="F16" s="10">
        <v>156</v>
      </c>
      <c r="G16" s="10">
        <v>156</v>
      </c>
      <c r="H16" s="10"/>
      <c r="I16" s="10"/>
      <c r="J16" s="10"/>
      <c r="K16" s="10">
        <v>76</v>
      </c>
      <c r="L16" s="10">
        <v>80</v>
      </c>
      <c r="M16" s="67"/>
      <c r="N16" s="112"/>
      <c r="O16" s="4"/>
      <c r="P16" s="112"/>
      <c r="Q16" s="47">
        <f t="shared" si="0"/>
        <v>156</v>
      </c>
      <c r="R16" s="47"/>
      <c r="S16" s="47"/>
      <c r="T16" s="47"/>
      <c r="U16" s="47"/>
      <c r="V16" s="47"/>
    </row>
    <row r="17" spans="1:22" ht="15.75" x14ac:dyDescent="0.25">
      <c r="A17" s="6" t="s">
        <v>140</v>
      </c>
      <c r="B17" s="6" t="s">
        <v>141</v>
      </c>
      <c r="C17" s="4"/>
      <c r="D17" s="49">
        <v>2</v>
      </c>
      <c r="E17" s="10"/>
      <c r="F17" s="10">
        <v>72</v>
      </c>
      <c r="G17" s="10">
        <v>40</v>
      </c>
      <c r="H17" s="10">
        <v>32</v>
      </c>
      <c r="I17" s="10"/>
      <c r="J17" s="10"/>
      <c r="K17" s="10">
        <v>36</v>
      </c>
      <c r="L17" s="10">
        <v>36</v>
      </c>
      <c r="M17" s="67"/>
      <c r="N17" s="112"/>
      <c r="O17" s="4"/>
      <c r="P17" s="112"/>
      <c r="Q17" s="47">
        <f t="shared" si="0"/>
        <v>72</v>
      </c>
      <c r="R17" s="47"/>
      <c r="S17" s="47"/>
      <c r="T17" s="47"/>
      <c r="U17" s="47"/>
      <c r="V17" s="47"/>
    </row>
    <row r="18" spans="1:22" ht="15.75" x14ac:dyDescent="0.25">
      <c r="A18" s="6" t="s">
        <v>142</v>
      </c>
      <c r="B18" s="6" t="s">
        <v>123</v>
      </c>
      <c r="C18" s="4">
        <v>2</v>
      </c>
      <c r="D18" s="49"/>
      <c r="E18" s="10"/>
      <c r="F18" s="10">
        <v>156</v>
      </c>
      <c r="G18" s="10">
        <v>98</v>
      </c>
      <c r="H18" s="10">
        <v>58</v>
      </c>
      <c r="I18" s="10"/>
      <c r="J18" s="10"/>
      <c r="K18" s="10">
        <v>72</v>
      </c>
      <c r="L18" s="10">
        <v>84</v>
      </c>
      <c r="M18" s="67"/>
      <c r="N18" s="112"/>
      <c r="O18" s="4"/>
      <c r="P18" s="112"/>
      <c r="Q18" s="47">
        <f t="shared" si="0"/>
        <v>156</v>
      </c>
      <c r="R18" s="47"/>
      <c r="S18" s="47"/>
      <c r="T18" s="47"/>
      <c r="U18" s="47"/>
      <c r="V18" s="47"/>
    </row>
    <row r="19" spans="1:22" ht="15.75" x14ac:dyDescent="0.25">
      <c r="A19" s="6" t="s">
        <v>143</v>
      </c>
      <c r="B19" s="6" t="s">
        <v>124</v>
      </c>
      <c r="C19" s="4"/>
      <c r="D19" s="49">
        <v>2</v>
      </c>
      <c r="E19" s="10"/>
      <c r="F19" s="10">
        <v>78</v>
      </c>
      <c r="G19" s="10">
        <v>58</v>
      </c>
      <c r="H19" s="10">
        <v>20</v>
      </c>
      <c r="I19" s="10"/>
      <c r="J19" s="10"/>
      <c r="K19" s="10">
        <v>36</v>
      </c>
      <c r="L19" s="10">
        <v>42</v>
      </c>
      <c r="M19" s="67"/>
      <c r="N19" s="114"/>
      <c r="O19" s="4"/>
      <c r="P19" s="112"/>
      <c r="Q19" s="47">
        <f t="shared" si="0"/>
        <v>78</v>
      </c>
      <c r="R19" s="47"/>
      <c r="S19" s="47"/>
      <c r="T19" s="47"/>
      <c r="U19" s="47"/>
      <c r="V19" s="47"/>
    </row>
    <row r="20" spans="1:22" ht="15.75" x14ac:dyDescent="0.25">
      <c r="A20" s="6" t="s">
        <v>144</v>
      </c>
      <c r="B20" s="6" t="s">
        <v>145</v>
      </c>
      <c r="C20" s="10"/>
      <c r="D20" s="49">
        <v>1</v>
      </c>
      <c r="E20" s="49"/>
      <c r="F20" s="10">
        <v>56</v>
      </c>
      <c r="G20" s="10">
        <v>48</v>
      </c>
      <c r="H20" s="10">
        <v>8</v>
      </c>
      <c r="I20" s="49"/>
      <c r="J20" s="49"/>
      <c r="K20" s="10">
        <v>56</v>
      </c>
      <c r="L20" s="10"/>
      <c r="M20" s="68"/>
      <c r="N20" s="113"/>
      <c r="P20" s="112"/>
      <c r="Q20" s="47">
        <f t="shared" si="0"/>
        <v>56</v>
      </c>
      <c r="R20" s="47"/>
      <c r="S20" s="47"/>
      <c r="T20" s="47"/>
      <c r="U20" s="47"/>
      <c r="V20" s="47"/>
    </row>
    <row r="21" spans="1:22" ht="15.75" x14ac:dyDescent="0.25">
      <c r="A21" s="6" t="s">
        <v>146</v>
      </c>
      <c r="B21" s="6" t="s">
        <v>122</v>
      </c>
      <c r="C21" s="49"/>
      <c r="D21" s="49">
        <v>2</v>
      </c>
      <c r="E21" s="49"/>
      <c r="F21" s="10">
        <v>52</v>
      </c>
      <c r="G21" s="10">
        <v>52</v>
      </c>
      <c r="H21" s="10"/>
      <c r="I21" s="49"/>
      <c r="J21" s="49"/>
      <c r="K21" s="10"/>
      <c r="L21" s="10">
        <v>52</v>
      </c>
      <c r="M21" s="68"/>
      <c r="N21" s="114"/>
      <c r="O21" s="4"/>
      <c r="P21" s="112"/>
      <c r="Q21" s="47">
        <f t="shared" si="0"/>
        <v>52</v>
      </c>
      <c r="R21" s="47"/>
      <c r="S21" s="47"/>
      <c r="T21" s="47"/>
      <c r="U21" s="47"/>
      <c r="V21" s="47"/>
    </row>
    <row r="22" spans="1:22" ht="15.75" x14ac:dyDescent="0.25">
      <c r="A22" s="6" t="s">
        <v>147</v>
      </c>
      <c r="B22" s="6" t="s">
        <v>148</v>
      </c>
      <c r="C22" s="4"/>
      <c r="D22" s="10">
        <v>2</v>
      </c>
      <c r="E22" s="10"/>
      <c r="F22" s="10">
        <v>100</v>
      </c>
      <c r="G22" s="10">
        <v>70</v>
      </c>
      <c r="H22" s="10">
        <v>30</v>
      </c>
      <c r="I22" s="10"/>
      <c r="J22" s="10"/>
      <c r="K22" s="10">
        <v>62</v>
      </c>
      <c r="L22" s="10">
        <v>38</v>
      </c>
      <c r="M22" s="67"/>
      <c r="N22" s="112"/>
      <c r="O22" s="4"/>
      <c r="P22" s="112"/>
      <c r="Q22" s="47">
        <f t="shared" si="0"/>
        <v>100</v>
      </c>
      <c r="R22" s="47"/>
      <c r="S22" s="47"/>
      <c r="T22" s="47"/>
      <c r="U22" s="47"/>
      <c r="V22" s="47"/>
    </row>
    <row r="23" spans="1:22" ht="15.75" x14ac:dyDescent="0.25">
      <c r="A23" s="6" t="s">
        <v>149</v>
      </c>
      <c r="B23" s="6" t="s">
        <v>18</v>
      </c>
      <c r="C23" s="4"/>
      <c r="D23" s="10">
        <v>2</v>
      </c>
      <c r="E23" s="10"/>
      <c r="F23" s="10">
        <v>156</v>
      </c>
      <c r="G23" s="10"/>
      <c r="H23" s="10">
        <v>156</v>
      </c>
      <c r="I23" s="10"/>
      <c r="J23" s="10"/>
      <c r="K23" s="10">
        <v>76</v>
      </c>
      <c r="L23" s="10">
        <v>80</v>
      </c>
      <c r="M23" s="69"/>
      <c r="N23" s="115"/>
      <c r="O23" s="41"/>
      <c r="P23" s="115"/>
      <c r="Q23" s="47">
        <f t="shared" si="0"/>
        <v>156</v>
      </c>
      <c r="R23" s="47"/>
      <c r="S23" s="47"/>
      <c r="T23" s="47"/>
      <c r="U23" s="47"/>
      <c r="V23" s="47"/>
    </row>
    <row r="24" spans="1:22" ht="15.75" x14ac:dyDescent="0.25">
      <c r="A24" s="51" t="s">
        <v>150</v>
      </c>
      <c r="B24" s="51" t="s">
        <v>151</v>
      </c>
      <c r="C24" s="41"/>
      <c r="D24" s="42">
        <v>2</v>
      </c>
      <c r="E24" s="42"/>
      <c r="F24" s="42">
        <v>40</v>
      </c>
      <c r="G24" s="42">
        <v>40</v>
      </c>
      <c r="H24" s="42"/>
      <c r="I24" s="42"/>
      <c r="J24" s="42"/>
      <c r="K24" s="42">
        <v>20</v>
      </c>
      <c r="L24" s="42">
        <v>20</v>
      </c>
      <c r="M24" s="69"/>
      <c r="N24" s="115"/>
      <c r="O24" s="41"/>
      <c r="P24" s="115"/>
      <c r="Q24" s="47"/>
      <c r="R24" s="47"/>
      <c r="S24" s="47"/>
      <c r="T24" s="47"/>
      <c r="U24" s="47"/>
      <c r="V24" s="47"/>
    </row>
    <row r="25" spans="1:22" ht="15.75" customHeight="1" x14ac:dyDescent="0.25">
      <c r="A25" s="71" t="s">
        <v>153</v>
      </c>
      <c r="B25" s="103" t="s">
        <v>154</v>
      </c>
      <c r="C25" s="104"/>
      <c r="D25" s="104"/>
      <c r="E25" s="104"/>
      <c r="F25" s="105">
        <f>F26+F29+F31</f>
        <v>348</v>
      </c>
      <c r="G25" s="105">
        <f t="shared" ref="G25:N25" si="2">G26+G29+G31</f>
        <v>22</v>
      </c>
      <c r="H25" s="105">
        <f t="shared" si="2"/>
        <v>326</v>
      </c>
      <c r="I25" s="105"/>
      <c r="J25" s="105"/>
      <c r="K25" s="105"/>
      <c r="L25" s="105"/>
      <c r="M25" s="105">
        <f t="shared" si="2"/>
        <v>288</v>
      </c>
      <c r="N25" s="105">
        <f t="shared" si="2"/>
        <v>60</v>
      </c>
      <c r="O25" s="105"/>
      <c r="P25" s="105"/>
      <c r="Q25" s="52">
        <f>SUM(K25:P25)</f>
        <v>348</v>
      </c>
      <c r="R25" s="47"/>
      <c r="S25" s="47"/>
      <c r="T25" s="47"/>
      <c r="U25" s="47"/>
      <c r="V25" s="47"/>
    </row>
    <row r="26" spans="1:22" ht="30.75" customHeight="1" x14ac:dyDescent="0.25">
      <c r="A26" s="71" t="s">
        <v>155</v>
      </c>
      <c r="B26" s="71" t="s">
        <v>156</v>
      </c>
      <c r="C26" s="73"/>
      <c r="D26" s="74"/>
      <c r="E26" s="74"/>
      <c r="F26" s="72">
        <f>F27+F28</f>
        <v>180</v>
      </c>
      <c r="G26" s="72"/>
      <c r="H26" s="72">
        <f t="shared" ref="H26:M26" si="3">H27+H28</f>
        <v>180</v>
      </c>
      <c r="I26" s="72"/>
      <c r="J26" s="72"/>
      <c r="K26" s="72"/>
      <c r="L26" s="72"/>
      <c r="M26" s="72">
        <f t="shared" si="3"/>
        <v>180</v>
      </c>
      <c r="N26" s="116"/>
      <c r="O26" s="72"/>
      <c r="P26" s="116"/>
      <c r="Q26" s="52">
        <f>SUM(K26:P26)</f>
        <v>180</v>
      </c>
      <c r="R26" s="47"/>
      <c r="S26" s="47"/>
      <c r="T26" s="47"/>
      <c r="U26" s="47"/>
      <c r="V26" s="47"/>
    </row>
    <row r="27" spans="1:22" ht="12" customHeight="1" x14ac:dyDescent="0.25">
      <c r="A27" s="156" t="s">
        <v>157</v>
      </c>
      <c r="B27" s="6" t="s">
        <v>158</v>
      </c>
      <c r="C27" s="4"/>
      <c r="D27" s="10">
        <v>3</v>
      </c>
      <c r="E27" s="10"/>
      <c r="F27" s="10">
        <v>108</v>
      </c>
      <c r="G27" s="10"/>
      <c r="H27" s="10">
        <v>108</v>
      </c>
      <c r="I27" s="10"/>
      <c r="J27" s="10"/>
      <c r="K27" s="10"/>
      <c r="L27" s="76"/>
      <c r="M27" s="10">
        <v>108</v>
      </c>
      <c r="N27" s="117"/>
      <c r="O27" s="67"/>
      <c r="P27" s="112"/>
      <c r="Q27" s="52">
        <f>SUM(K27:P27)</f>
        <v>108</v>
      </c>
      <c r="R27" s="47"/>
      <c r="S27" s="47"/>
      <c r="T27" s="47"/>
      <c r="U27" s="47"/>
      <c r="V27" s="47"/>
    </row>
    <row r="28" spans="1:22" ht="13.5" customHeight="1" x14ac:dyDescent="0.25">
      <c r="A28" s="157"/>
      <c r="B28" s="6" t="s">
        <v>159</v>
      </c>
      <c r="C28" s="10"/>
      <c r="D28" s="10">
        <v>3</v>
      </c>
      <c r="E28" s="10"/>
      <c r="F28" s="10">
        <v>72</v>
      </c>
      <c r="G28" s="10"/>
      <c r="H28" s="10">
        <v>72</v>
      </c>
      <c r="I28" s="10"/>
      <c r="J28" s="10"/>
      <c r="K28" s="10"/>
      <c r="L28" s="76"/>
      <c r="M28" s="10">
        <v>72</v>
      </c>
      <c r="N28" s="117"/>
      <c r="O28" s="67"/>
      <c r="P28" s="117"/>
      <c r="Q28" s="52"/>
      <c r="R28" s="47"/>
      <c r="S28" s="47"/>
      <c r="T28" s="47"/>
      <c r="U28" s="47"/>
      <c r="V28" s="47"/>
    </row>
    <row r="29" spans="1:22" ht="32.25" customHeight="1" x14ac:dyDescent="0.25">
      <c r="A29" s="71" t="s">
        <v>160</v>
      </c>
      <c r="B29" s="71" t="s">
        <v>161</v>
      </c>
      <c r="C29" s="10"/>
      <c r="D29" s="4"/>
      <c r="E29" s="4"/>
      <c r="F29" s="4">
        <f>F30</f>
        <v>36</v>
      </c>
      <c r="G29" s="4">
        <v>18</v>
      </c>
      <c r="H29" s="4">
        <v>18</v>
      </c>
      <c r="I29" s="4"/>
      <c r="J29" s="4"/>
      <c r="K29" s="4"/>
      <c r="L29" s="77"/>
      <c r="M29" s="4">
        <v>36</v>
      </c>
      <c r="N29" s="112"/>
      <c r="O29" s="40"/>
      <c r="P29" s="112"/>
      <c r="Q29" s="47">
        <f>SUM(K29:P29)</f>
        <v>36</v>
      </c>
      <c r="R29" s="47"/>
      <c r="S29" s="47"/>
      <c r="T29" s="47"/>
      <c r="U29" s="47"/>
      <c r="V29" s="47"/>
    </row>
    <row r="30" spans="1:22" ht="18" customHeight="1" x14ac:dyDescent="0.25">
      <c r="A30" s="75" t="s">
        <v>160</v>
      </c>
      <c r="B30" s="75" t="s">
        <v>161</v>
      </c>
      <c r="C30" s="10"/>
      <c r="D30" s="10">
        <v>3</v>
      </c>
      <c r="E30" s="10"/>
      <c r="F30" s="10">
        <v>36</v>
      </c>
      <c r="G30" s="10">
        <v>18</v>
      </c>
      <c r="H30" s="10">
        <v>18</v>
      </c>
      <c r="I30" s="10"/>
      <c r="J30" s="10"/>
      <c r="K30" s="10"/>
      <c r="L30" s="76"/>
      <c r="M30" s="10">
        <v>36</v>
      </c>
      <c r="N30" s="117"/>
      <c r="O30" s="67"/>
      <c r="P30" s="117"/>
      <c r="Q30" s="47">
        <f>SUM(K30:P30)</f>
        <v>36</v>
      </c>
      <c r="R30" s="47"/>
      <c r="S30" s="47"/>
      <c r="T30" s="47"/>
      <c r="U30" s="47"/>
      <c r="V30" s="47"/>
    </row>
    <row r="31" spans="1:22" s="83" customFormat="1" ht="28.5" customHeight="1" x14ac:dyDescent="0.2">
      <c r="A31" s="71" t="s">
        <v>162</v>
      </c>
      <c r="B31" s="3" t="s">
        <v>163</v>
      </c>
      <c r="C31" s="4"/>
      <c r="D31" s="4"/>
      <c r="E31" s="4"/>
      <c r="F31" s="4">
        <v>132</v>
      </c>
      <c r="G31" s="4">
        <v>4</v>
      </c>
      <c r="H31" s="4">
        <v>128</v>
      </c>
      <c r="I31" s="4"/>
      <c r="J31" s="4"/>
      <c r="K31" s="4"/>
      <c r="L31" s="77"/>
      <c r="M31" s="4">
        <v>72</v>
      </c>
      <c r="N31" s="112">
        <v>60</v>
      </c>
      <c r="O31" s="40"/>
      <c r="P31" s="112"/>
      <c r="Q31" s="52">
        <f>SUM(K31:P31)</f>
        <v>132</v>
      </c>
      <c r="R31" s="52"/>
      <c r="S31" s="52"/>
      <c r="T31" s="52"/>
      <c r="U31" s="52"/>
      <c r="V31" s="52"/>
    </row>
    <row r="32" spans="1:22" ht="21.75" customHeight="1" x14ac:dyDescent="0.25">
      <c r="A32" s="39" t="s">
        <v>164</v>
      </c>
      <c r="B32" s="6" t="s">
        <v>165</v>
      </c>
      <c r="C32" s="6"/>
      <c r="D32" s="6">
        <v>4</v>
      </c>
      <c r="E32" s="6"/>
      <c r="F32" s="42">
        <v>132</v>
      </c>
      <c r="G32" s="42">
        <v>4</v>
      </c>
      <c r="H32" s="42">
        <v>128</v>
      </c>
      <c r="I32" s="42"/>
      <c r="J32" s="42"/>
      <c r="K32" s="42"/>
      <c r="L32" s="42"/>
      <c r="M32" s="70">
        <v>72</v>
      </c>
      <c r="N32" s="118">
        <v>60</v>
      </c>
      <c r="O32" s="69"/>
      <c r="P32" s="182"/>
      <c r="Q32" s="47">
        <f>SUM(K32:P32)</f>
        <v>132</v>
      </c>
      <c r="R32" s="47"/>
      <c r="S32" s="47"/>
      <c r="T32" s="47"/>
      <c r="U32" s="47"/>
      <c r="V32" s="47"/>
    </row>
    <row r="33" spans="1:22" ht="19.5" customHeight="1" x14ac:dyDescent="0.25">
      <c r="A33" s="139" t="s">
        <v>166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47"/>
      <c r="R33" s="47"/>
      <c r="S33" s="47"/>
      <c r="T33" s="47"/>
      <c r="U33" s="47"/>
      <c r="V33" s="47"/>
    </row>
    <row r="34" spans="1:22" s="83" customFormat="1" ht="15.75" x14ac:dyDescent="0.2">
      <c r="A34" s="71" t="s">
        <v>167</v>
      </c>
      <c r="B34" s="103" t="s">
        <v>168</v>
      </c>
      <c r="C34" s="109"/>
      <c r="D34" s="109"/>
      <c r="E34" s="109"/>
      <c r="F34" s="109">
        <f>F35+F38+F42+F44+F48+F50+F52</f>
        <v>1012</v>
      </c>
      <c r="G34" s="109">
        <f t="shared" ref="G34:P34" si="4">G35+G38+G42+G44+G48+G50+G52</f>
        <v>284</v>
      </c>
      <c r="H34" s="109">
        <f t="shared" si="4"/>
        <v>260</v>
      </c>
      <c r="I34" s="109">
        <f t="shared" si="4"/>
        <v>468</v>
      </c>
      <c r="J34" s="109">
        <f t="shared" si="4"/>
        <v>0</v>
      </c>
      <c r="K34" s="109">
        <f t="shared" si="4"/>
        <v>0</v>
      </c>
      <c r="L34" s="109">
        <f t="shared" si="4"/>
        <v>0</v>
      </c>
      <c r="M34" s="109">
        <f t="shared" si="4"/>
        <v>390</v>
      </c>
      <c r="N34" s="109">
        <f t="shared" si="4"/>
        <v>622</v>
      </c>
      <c r="O34" s="109">
        <f t="shared" si="4"/>
        <v>0</v>
      </c>
      <c r="P34" s="109">
        <f t="shared" si="4"/>
        <v>0</v>
      </c>
      <c r="Q34" s="25">
        <f t="shared" ref="Q34:Q49" si="5">SUM(K34:P34)</f>
        <v>1012</v>
      </c>
      <c r="R34" s="52"/>
      <c r="S34" s="52"/>
      <c r="T34" s="52"/>
      <c r="U34" s="52"/>
      <c r="V34" s="52"/>
    </row>
    <row r="35" spans="1:22" ht="64.5" customHeight="1" x14ac:dyDescent="0.25">
      <c r="A35" s="82" t="s">
        <v>169</v>
      </c>
      <c r="B35" s="106" t="s">
        <v>170</v>
      </c>
      <c r="C35" s="4"/>
      <c r="D35" s="4"/>
      <c r="E35" s="4"/>
      <c r="F35" s="107">
        <f>F36+F37</f>
        <v>88</v>
      </c>
      <c r="G35" s="107">
        <f t="shared" ref="G35:M35" si="6">G36+G37</f>
        <v>12</v>
      </c>
      <c r="H35" s="107">
        <f t="shared" si="6"/>
        <v>40</v>
      </c>
      <c r="I35" s="107">
        <f t="shared" si="6"/>
        <v>36</v>
      </c>
      <c r="J35" s="107"/>
      <c r="K35" s="107"/>
      <c r="L35" s="107"/>
      <c r="M35" s="107">
        <f t="shared" si="6"/>
        <v>88</v>
      </c>
      <c r="N35" s="119"/>
      <c r="O35" s="107"/>
      <c r="P35" s="119"/>
      <c r="Q35" s="25">
        <f t="shared" si="5"/>
        <v>88</v>
      </c>
      <c r="R35" s="47"/>
      <c r="S35" s="47"/>
      <c r="T35" s="47"/>
      <c r="U35" s="47"/>
      <c r="V35" s="47"/>
    </row>
    <row r="36" spans="1:22" ht="21" customHeight="1" x14ac:dyDescent="0.25">
      <c r="A36" s="158" t="s">
        <v>171</v>
      </c>
      <c r="B36" s="79" t="s">
        <v>172</v>
      </c>
      <c r="C36" s="10"/>
      <c r="D36" s="49">
        <v>3</v>
      </c>
      <c r="E36" s="49"/>
      <c r="F36" s="49">
        <v>44</v>
      </c>
      <c r="G36" s="49">
        <v>4</v>
      </c>
      <c r="H36" s="49">
        <v>40</v>
      </c>
      <c r="I36" s="49"/>
      <c r="J36" s="49"/>
      <c r="K36" s="49"/>
      <c r="L36" s="49"/>
      <c r="M36" s="50">
        <v>44</v>
      </c>
      <c r="N36" s="113"/>
      <c r="O36" s="28"/>
      <c r="P36" s="117"/>
      <c r="Q36" s="25">
        <f t="shared" si="5"/>
        <v>44</v>
      </c>
      <c r="R36" s="47"/>
      <c r="S36" s="47"/>
      <c r="T36" s="47"/>
      <c r="U36" s="47"/>
      <c r="V36" s="47"/>
    </row>
    <row r="37" spans="1:22" ht="33" customHeight="1" x14ac:dyDescent="0.25">
      <c r="A37" s="159"/>
      <c r="B37" s="6" t="s">
        <v>173</v>
      </c>
      <c r="C37" s="10"/>
      <c r="D37" s="10">
        <v>3</v>
      </c>
      <c r="E37" s="10"/>
      <c r="F37" s="10">
        <v>44</v>
      </c>
      <c r="G37" s="10">
        <v>8</v>
      </c>
      <c r="H37" s="10"/>
      <c r="I37" s="10">
        <v>36</v>
      </c>
      <c r="J37" s="10"/>
      <c r="K37" s="10"/>
      <c r="L37" s="10"/>
      <c r="M37" s="10">
        <v>44</v>
      </c>
      <c r="N37" s="117"/>
      <c r="O37" s="10"/>
      <c r="P37" s="117"/>
      <c r="Q37" s="25">
        <f t="shared" si="5"/>
        <v>44</v>
      </c>
      <c r="R37" s="47"/>
      <c r="S37" s="47"/>
      <c r="T37" s="47"/>
      <c r="U37" s="47"/>
      <c r="V37" s="47"/>
    </row>
    <row r="38" spans="1:22" ht="48.75" customHeight="1" x14ac:dyDescent="0.25">
      <c r="A38" s="80" t="s">
        <v>174</v>
      </c>
      <c r="B38" s="3" t="s">
        <v>175</v>
      </c>
      <c r="C38" s="4"/>
      <c r="D38" s="4"/>
      <c r="E38" s="4"/>
      <c r="F38" s="4">
        <f>F39+F40+F41</f>
        <v>364</v>
      </c>
      <c r="G38" s="4">
        <f t="shared" ref="G38:N38" si="7">G39+G40+G41</f>
        <v>100</v>
      </c>
      <c r="H38" s="4">
        <f t="shared" si="7"/>
        <v>120</v>
      </c>
      <c r="I38" s="4">
        <f t="shared" si="7"/>
        <v>144</v>
      </c>
      <c r="J38" s="4"/>
      <c r="K38" s="4"/>
      <c r="L38" s="4"/>
      <c r="M38" s="4">
        <f t="shared" si="7"/>
        <v>152</v>
      </c>
      <c r="N38" s="112">
        <f t="shared" si="7"/>
        <v>212</v>
      </c>
      <c r="O38" s="4"/>
      <c r="P38" s="112"/>
      <c r="Q38" s="25">
        <f t="shared" si="5"/>
        <v>364</v>
      </c>
      <c r="R38" s="47"/>
      <c r="S38" s="47"/>
      <c r="T38" s="47"/>
      <c r="U38" s="47"/>
      <c r="V38" s="47"/>
    </row>
    <row r="39" spans="1:22" ht="21.75" customHeight="1" x14ac:dyDescent="0.25">
      <c r="A39" s="141" t="s">
        <v>176</v>
      </c>
      <c r="B39" s="6" t="s">
        <v>177</v>
      </c>
      <c r="C39" s="10">
        <v>4</v>
      </c>
      <c r="D39" s="10"/>
      <c r="E39" s="10"/>
      <c r="F39" s="49">
        <v>180</v>
      </c>
      <c r="G39" s="49">
        <v>42</v>
      </c>
      <c r="H39" s="49">
        <v>66</v>
      </c>
      <c r="I39" s="49">
        <v>72</v>
      </c>
      <c r="J39" s="10"/>
      <c r="K39" s="10"/>
      <c r="L39" s="10"/>
      <c r="M39" s="49">
        <v>108</v>
      </c>
      <c r="N39" s="113">
        <v>72</v>
      </c>
      <c r="O39" s="10"/>
      <c r="P39" s="117"/>
      <c r="Q39" s="84">
        <f t="shared" si="5"/>
        <v>180</v>
      </c>
      <c r="R39" s="47"/>
      <c r="S39" s="47"/>
      <c r="T39" s="47"/>
      <c r="U39" s="47"/>
      <c r="V39" s="47"/>
    </row>
    <row r="40" spans="1:22" ht="28.5" customHeight="1" x14ac:dyDescent="0.25">
      <c r="A40" s="142"/>
      <c r="B40" s="6" t="s">
        <v>178</v>
      </c>
      <c r="C40" s="10"/>
      <c r="D40" s="10">
        <v>3</v>
      </c>
      <c r="E40" s="10"/>
      <c r="F40" s="10">
        <v>140</v>
      </c>
      <c r="G40" s="10">
        <v>28</v>
      </c>
      <c r="H40" s="10">
        <v>40</v>
      </c>
      <c r="I40" s="10">
        <v>72</v>
      </c>
      <c r="J40" s="10"/>
      <c r="K40" s="10"/>
      <c r="L40" s="10"/>
      <c r="M40" s="10"/>
      <c r="N40" s="117">
        <v>140</v>
      </c>
      <c r="O40" s="10"/>
      <c r="P40" s="117"/>
      <c r="Q40" s="84">
        <f t="shared" si="5"/>
        <v>140</v>
      </c>
      <c r="R40" s="47"/>
      <c r="S40" s="47"/>
      <c r="T40" s="47"/>
      <c r="U40" s="47"/>
      <c r="V40" s="47"/>
    </row>
    <row r="41" spans="1:22" ht="30" customHeight="1" x14ac:dyDescent="0.25">
      <c r="A41" s="143"/>
      <c r="B41" s="6" t="s">
        <v>179</v>
      </c>
      <c r="C41" s="10"/>
      <c r="D41" s="10">
        <v>3</v>
      </c>
      <c r="E41" s="10"/>
      <c r="F41" s="10">
        <v>44</v>
      </c>
      <c r="G41" s="10">
        <v>30</v>
      </c>
      <c r="H41" s="10">
        <v>14</v>
      </c>
      <c r="I41" s="10"/>
      <c r="J41" s="10"/>
      <c r="K41" s="10"/>
      <c r="L41" s="10"/>
      <c r="M41" s="10">
        <v>44</v>
      </c>
      <c r="N41" s="117"/>
      <c r="O41" s="10"/>
      <c r="P41" s="117"/>
      <c r="Q41" s="84">
        <f t="shared" si="5"/>
        <v>44</v>
      </c>
      <c r="R41" s="47"/>
      <c r="S41" s="47"/>
      <c r="T41" s="47"/>
      <c r="U41" s="47"/>
      <c r="V41" s="47"/>
    </row>
    <row r="42" spans="1:22" s="83" customFormat="1" ht="56.25" customHeight="1" x14ac:dyDescent="0.2">
      <c r="A42" s="13" t="s">
        <v>180</v>
      </c>
      <c r="B42" s="71" t="s">
        <v>181</v>
      </c>
      <c r="C42" s="4"/>
      <c r="D42" s="4"/>
      <c r="E42" s="4"/>
      <c r="F42" s="4">
        <f>F43</f>
        <v>150</v>
      </c>
      <c r="G42" s="4">
        <f t="shared" ref="G42:M42" si="8">G43</f>
        <v>36</v>
      </c>
      <c r="H42" s="4">
        <f t="shared" si="8"/>
        <v>42</v>
      </c>
      <c r="I42" s="4">
        <f t="shared" si="8"/>
        <v>72</v>
      </c>
      <c r="J42" s="4"/>
      <c r="K42" s="4"/>
      <c r="L42" s="4"/>
      <c r="M42" s="4">
        <f t="shared" si="8"/>
        <v>150</v>
      </c>
      <c r="N42" s="112"/>
      <c r="O42" s="4"/>
      <c r="P42" s="112"/>
      <c r="Q42" s="25">
        <f t="shared" si="5"/>
        <v>150</v>
      </c>
      <c r="R42" s="52"/>
      <c r="S42" s="52"/>
      <c r="T42" s="52"/>
      <c r="U42" s="52"/>
      <c r="V42" s="52"/>
    </row>
    <row r="43" spans="1:22" ht="34.5" customHeight="1" x14ac:dyDescent="0.25">
      <c r="A43" s="75" t="s">
        <v>182</v>
      </c>
      <c r="B43" s="6" t="s">
        <v>183</v>
      </c>
      <c r="C43" s="10">
        <v>3</v>
      </c>
      <c r="D43" s="10"/>
      <c r="E43" s="10"/>
      <c r="F43" s="10">
        <v>150</v>
      </c>
      <c r="G43" s="10">
        <v>36</v>
      </c>
      <c r="H43" s="10">
        <v>42</v>
      </c>
      <c r="I43" s="10">
        <v>72</v>
      </c>
      <c r="J43" s="10"/>
      <c r="K43" s="10"/>
      <c r="L43" s="49"/>
      <c r="M43" s="10">
        <v>150</v>
      </c>
      <c r="N43" s="117"/>
      <c r="O43" s="10"/>
      <c r="P43" s="117"/>
      <c r="Q43" s="84">
        <f t="shared" si="5"/>
        <v>150</v>
      </c>
      <c r="R43" s="47"/>
      <c r="S43" s="47"/>
      <c r="T43" s="47"/>
      <c r="U43" s="47"/>
      <c r="V43" s="47"/>
    </row>
    <row r="44" spans="1:22" ht="31.5" customHeight="1" x14ac:dyDescent="0.25">
      <c r="A44" s="80" t="s">
        <v>184</v>
      </c>
      <c r="B44" s="3" t="s">
        <v>185</v>
      </c>
      <c r="C44" s="10"/>
      <c r="D44" s="10"/>
      <c r="E44" s="10"/>
      <c r="F44" s="4">
        <f>F45+F46+F47</f>
        <v>124</v>
      </c>
      <c r="G44" s="4">
        <f t="shared" ref="G44:N44" si="9">G45+G46+G47</f>
        <v>46</v>
      </c>
      <c r="H44" s="4">
        <f t="shared" si="9"/>
        <v>38</v>
      </c>
      <c r="I44" s="4">
        <f t="shared" si="9"/>
        <v>40</v>
      </c>
      <c r="J44" s="4"/>
      <c r="K44" s="4"/>
      <c r="L44" s="4"/>
      <c r="M44" s="4"/>
      <c r="N44" s="112">
        <f t="shared" si="9"/>
        <v>124</v>
      </c>
      <c r="O44" s="4"/>
      <c r="P44" s="112"/>
      <c r="Q44" s="25">
        <f t="shared" si="5"/>
        <v>124</v>
      </c>
      <c r="R44" s="47"/>
      <c r="S44" s="47"/>
      <c r="T44" s="47"/>
      <c r="U44" s="47"/>
      <c r="V44" s="47"/>
    </row>
    <row r="45" spans="1:22" ht="16.5" customHeight="1" x14ac:dyDescent="0.25">
      <c r="A45" s="160" t="s">
        <v>186</v>
      </c>
      <c r="B45" s="6" t="s">
        <v>187</v>
      </c>
      <c r="C45" s="10"/>
      <c r="D45" s="10">
        <v>4</v>
      </c>
      <c r="E45" s="10"/>
      <c r="F45" s="49">
        <v>48</v>
      </c>
      <c r="G45" s="49">
        <v>28</v>
      </c>
      <c r="H45" s="49">
        <v>20</v>
      </c>
      <c r="I45" s="49"/>
      <c r="J45" s="10"/>
      <c r="K45" s="10"/>
      <c r="L45" s="10"/>
      <c r="M45" s="49"/>
      <c r="N45" s="120">
        <v>48</v>
      </c>
      <c r="O45" s="10"/>
      <c r="P45" s="117"/>
      <c r="Q45" s="84">
        <f t="shared" si="5"/>
        <v>48</v>
      </c>
      <c r="R45" s="47"/>
      <c r="S45" s="47"/>
      <c r="T45" s="47"/>
      <c r="U45" s="47"/>
      <c r="V45" s="47"/>
    </row>
    <row r="46" spans="1:22" ht="29.25" customHeight="1" x14ac:dyDescent="0.25">
      <c r="A46" s="161"/>
      <c r="B46" s="6" t="s">
        <v>247</v>
      </c>
      <c r="C46" s="10"/>
      <c r="D46" s="10">
        <v>4</v>
      </c>
      <c r="E46" s="10"/>
      <c r="F46" s="10">
        <v>40</v>
      </c>
      <c r="G46" s="10"/>
      <c r="H46" s="10"/>
      <c r="I46" s="10">
        <v>40</v>
      </c>
      <c r="J46" s="10"/>
      <c r="K46" s="10"/>
      <c r="L46" s="10"/>
      <c r="M46" s="49"/>
      <c r="N46" s="117">
        <v>40</v>
      </c>
      <c r="O46" s="10"/>
      <c r="P46" s="117"/>
      <c r="Q46" s="84">
        <f t="shared" si="5"/>
        <v>40</v>
      </c>
      <c r="R46" s="47"/>
      <c r="S46" s="47"/>
      <c r="T46" s="47"/>
      <c r="U46" s="47"/>
      <c r="V46" s="47"/>
    </row>
    <row r="47" spans="1:22" ht="23.25" customHeight="1" x14ac:dyDescent="0.25">
      <c r="A47" s="162"/>
      <c r="B47" s="6" t="s">
        <v>188</v>
      </c>
      <c r="C47" s="10"/>
      <c r="D47" s="10">
        <v>4</v>
      </c>
      <c r="E47" s="10"/>
      <c r="F47" s="10">
        <v>36</v>
      </c>
      <c r="G47" s="10">
        <v>18</v>
      </c>
      <c r="H47" s="10">
        <v>18</v>
      </c>
      <c r="I47" s="10"/>
      <c r="J47" s="10"/>
      <c r="K47" s="10"/>
      <c r="L47" s="10"/>
      <c r="M47" s="10"/>
      <c r="N47" s="117">
        <v>36</v>
      </c>
      <c r="O47" s="10"/>
      <c r="P47" s="117"/>
      <c r="Q47" s="84">
        <f t="shared" si="5"/>
        <v>36</v>
      </c>
      <c r="R47" s="47"/>
      <c r="S47" s="47"/>
      <c r="T47" s="47"/>
      <c r="U47" s="47"/>
      <c r="V47" s="47"/>
    </row>
    <row r="48" spans="1:22" s="83" customFormat="1" ht="32.25" customHeight="1" x14ac:dyDescent="0.2">
      <c r="A48" s="71" t="s">
        <v>189</v>
      </c>
      <c r="B48" s="3" t="s">
        <v>190</v>
      </c>
      <c r="C48" s="4"/>
      <c r="D48" s="4"/>
      <c r="E48" s="4"/>
      <c r="F48" s="4">
        <f>F49</f>
        <v>70</v>
      </c>
      <c r="G48" s="4">
        <f t="shared" ref="G48:N48" si="10">G49</f>
        <v>50</v>
      </c>
      <c r="H48" s="4">
        <f t="shared" si="10"/>
        <v>20</v>
      </c>
      <c r="I48" s="4"/>
      <c r="J48" s="4"/>
      <c r="K48" s="4"/>
      <c r="L48" s="4"/>
      <c r="M48" s="4"/>
      <c r="N48" s="112">
        <f t="shared" si="10"/>
        <v>70</v>
      </c>
      <c r="O48" s="4"/>
      <c r="P48" s="112"/>
      <c r="Q48" s="25">
        <f t="shared" si="5"/>
        <v>70</v>
      </c>
      <c r="R48" s="52"/>
      <c r="S48" s="52"/>
      <c r="T48" s="52"/>
      <c r="U48" s="52"/>
      <c r="V48" s="52"/>
    </row>
    <row r="49" spans="1:22" ht="20.25" customHeight="1" x14ac:dyDescent="0.25">
      <c r="A49" s="75" t="s">
        <v>191</v>
      </c>
      <c r="B49" s="6" t="s">
        <v>192</v>
      </c>
      <c r="C49" s="10"/>
      <c r="D49" s="10">
        <v>4</v>
      </c>
      <c r="E49" s="10"/>
      <c r="F49" s="10">
        <v>70</v>
      </c>
      <c r="G49" s="10">
        <v>50</v>
      </c>
      <c r="H49" s="10">
        <v>20</v>
      </c>
      <c r="I49" s="10"/>
      <c r="J49" s="10"/>
      <c r="K49" s="10"/>
      <c r="L49" s="49"/>
      <c r="M49" s="10"/>
      <c r="N49" s="117">
        <v>70</v>
      </c>
      <c r="O49" s="10"/>
      <c r="P49" s="117"/>
      <c r="Q49" s="84">
        <f t="shared" si="5"/>
        <v>70</v>
      </c>
      <c r="R49" s="47"/>
      <c r="S49" s="47"/>
      <c r="T49" s="47"/>
      <c r="U49" s="47"/>
      <c r="V49" s="47"/>
    </row>
    <row r="50" spans="1:22" s="83" customFormat="1" ht="63" x14ac:dyDescent="0.2">
      <c r="A50" s="2" t="s">
        <v>193</v>
      </c>
      <c r="B50" s="3" t="s">
        <v>194</v>
      </c>
      <c r="C50" s="4"/>
      <c r="D50" s="4"/>
      <c r="E50" s="4"/>
      <c r="F50" s="4">
        <f>F51</f>
        <v>176</v>
      </c>
      <c r="G50" s="4"/>
      <c r="H50" s="4"/>
      <c r="I50" s="4">
        <f t="shared" ref="I50:N50" si="11">I51</f>
        <v>176</v>
      </c>
      <c r="J50" s="4"/>
      <c r="K50" s="4"/>
      <c r="L50" s="4"/>
      <c r="M50" s="4"/>
      <c r="N50" s="112">
        <f t="shared" si="11"/>
        <v>176</v>
      </c>
      <c r="O50" s="4"/>
      <c r="P50" s="112"/>
      <c r="Q50" s="52">
        <f>SUM(O50:P50)</f>
        <v>0</v>
      </c>
      <c r="R50" s="52"/>
      <c r="S50" s="52"/>
      <c r="T50" s="52"/>
      <c r="U50" s="52"/>
      <c r="V50" s="52"/>
    </row>
    <row r="51" spans="1:22" s="50" customFormat="1" ht="21.75" customHeight="1" x14ac:dyDescent="0.25">
      <c r="A51" s="89" t="s">
        <v>195</v>
      </c>
      <c r="B51" s="5" t="s">
        <v>196</v>
      </c>
      <c r="C51" s="10"/>
      <c r="D51" s="10"/>
      <c r="E51" s="10"/>
      <c r="F51" s="49">
        <v>176</v>
      </c>
      <c r="G51" s="49"/>
      <c r="H51" s="49"/>
      <c r="I51" s="49">
        <v>176</v>
      </c>
      <c r="J51" s="49"/>
      <c r="K51" s="49"/>
      <c r="L51" s="49"/>
      <c r="M51" s="49"/>
      <c r="N51" s="113">
        <v>176</v>
      </c>
      <c r="O51" s="5"/>
      <c r="P51" s="117"/>
      <c r="Q51" s="90">
        <f t="shared" ref="Q51:Q57" si="12">SUM(K51:P51)</f>
        <v>176</v>
      </c>
      <c r="R51" s="90"/>
      <c r="S51" s="90"/>
      <c r="T51" s="90"/>
      <c r="U51" s="90"/>
      <c r="V51" s="90"/>
    </row>
    <row r="52" spans="1:22" ht="45" customHeight="1" x14ac:dyDescent="0.25">
      <c r="A52" s="93" t="s">
        <v>197</v>
      </c>
      <c r="B52" s="91" t="s">
        <v>246</v>
      </c>
      <c r="C52" s="92"/>
      <c r="D52" s="108"/>
      <c r="E52" s="108"/>
      <c r="F52" s="108">
        <v>40</v>
      </c>
      <c r="G52" s="108">
        <v>40</v>
      </c>
      <c r="H52" s="108"/>
      <c r="I52" s="108"/>
      <c r="J52" s="108"/>
      <c r="K52" s="108"/>
      <c r="L52" s="108"/>
      <c r="M52" s="108"/>
      <c r="N52" s="121">
        <v>40</v>
      </c>
      <c r="O52" s="108"/>
      <c r="P52" s="183"/>
      <c r="Q52" s="52">
        <f t="shared" si="12"/>
        <v>40</v>
      </c>
      <c r="R52" s="47"/>
      <c r="S52" s="47"/>
      <c r="T52" s="47"/>
      <c r="U52" s="47"/>
      <c r="V52" s="47"/>
    </row>
    <row r="53" spans="1:22" ht="15.75" x14ac:dyDescent="0.25">
      <c r="A53" s="71" t="s">
        <v>198</v>
      </c>
      <c r="B53" s="71" t="s">
        <v>199</v>
      </c>
      <c r="C53" s="67"/>
      <c r="D53" s="10"/>
      <c r="E53" s="10"/>
      <c r="F53" s="4">
        <v>36</v>
      </c>
      <c r="G53" s="4">
        <v>36</v>
      </c>
      <c r="H53" s="4"/>
      <c r="I53" s="4"/>
      <c r="J53" s="4"/>
      <c r="K53" s="4"/>
      <c r="L53" s="4">
        <v>12</v>
      </c>
      <c r="M53" s="4">
        <v>12</v>
      </c>
      <c r="N53" s="112">
        <v>12</v>
      </c>
      <c r="O53" s="35"/>
      <c r="P53" s="112"/>
      <c r="Q53" s="52">
        <f t="shared" si="12"/>
        <v>36</v>
      </c>
      <c r="R53" s="47"/>
      <c r="S53" s="47"/>
      <c r="T53" s="47"/>
      <c r="U53" s="47"/>
      <c r="V53" s="47"/>
    </row>
    <row r="54" spans="1:22" ht="15.75" x14ac:dyDescent="0.25">
      <c r="A54" s="71" t="s">
        <v>200</v>
      </c>
      <c r="B54" s="3" t="s">
        <v>201</v>
      </c>
      <c r="C54" s="69"/>
      <c r="D54" s="42"/>
      <c r="E54" s="42"/>
      <c r="F54" s="41">
        <v>36</v>
      </c>
      <c r="G54" s="41">
        <v>36</v>
      </c>
      <c r="H54" s="41"/>
      <c r="I54" s="41"/>
      <c r="J54" s="41"/>
      <c r="K54" s="41"/>
      <c r="L54" s="41"/>
      <c r="M54" s="41"/>
      <c r="N54" s="115">
        <v>36</v>
      </c>
      <c r="O54" s="41"/>
      <c r="P54" s="184"/>
      <c r="Q54" s="52">
        <f t="shared" si="12"/>
        <v>36</v>
      </c>
      <c r="R54" s="47"/>
      <c r="S54" s="47"/>
      <c r="T54" s="47"/>
      <c r="U54" s="47"/>
      <c r="V54" s="47"/>
    </row>
    <row r="55" spans="1:22" s="83" customFormat="1" ht="17.25" customHeight="1" x14ac:dyDescent="0.2">
      <c r="A55" s="139" t="s">
        <v>26</v>
      </c>
      <c r="B55" s="154"/>
      <c r="C55" s="40"/>
      <c r="D55" s="4"/>
      <c r="E55" s="4"/>
      <c r="F55" s="4">
        <f>F54+F53+F34+F25+F7</f>
        <v>2880</v>
      </c>
      <c r="G55" s="4">
        <f t="shared" ref="G55:P55" si="13">G54+G53+G34+G25+G7</f>
        <v>1522</v>
      </c>
      <c r="H55" s="4">
        <f t="shared" si="13"/>
        <v>890</v>
      </c>
      <c r="I55" s="4">
        <f t="shared" si="13"/>
        <v>468</v>
      </c>
      <c r="J55" s="4">
        <f t="shared" si="13"/>
        <v>0</v>
      </c>
      <c r="K55" s="4">
        <f t="shared" si="13"/>
        <v>630</v>
      </c>
      <c r="L55" s="4">
        <f t="shared" si="13"/>
        <v>830</v>
      </c>
      <c r="M55" s="4">
        <f t="shared" si="13"/>
        <v>690</v>
      </c>
      <c r="N55" s="112">
        <f t="shared" si="13"/>
        <v>730</v>
      </c>
      <c r="O55" s="4">
        <f t="shared" si="13"/>
        <v>0</v>
      </c>
      <c r="P55" s="112">
        <f t="shared" si="13"/>
        <v>0</v>
      </c>
      <c r="Q55" s="52">
        <f t="shared" si="12"/>
        <v>2880</v>
      </c>
      <c r="R55" s="52"/>
      <c r="S55" s="52"/>
      <c r="T55" s="52"/>
      <c r="U55" s="52"/>
      <c r="V55" s="52"/>
    </row>
    <row r="56" spans="1:22" ht="15.75" x14ac:dyDescent="0.25">
      <c r="A56" s="139" t="s">
        <v>202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52">
        <f t="shared" si="12"/>
        <v>0</v>
      </c>
      <c r="R56" s="47"/>
      <c r="S56" s="47"/>
      <c r="T56" s="47"/>
      <c r="U56" s="47"/>
      <c r="V56" s="47"/>
    </row>
    <row r="57" spans="1:22" s="83" customFormat="1" ht="15.75" x14ac:dyDescent="0.2">
      <c r="A57" s="13" t="s">
        <v>153</v>
      </c>
      <c r="B57" s="104" t="s">
        <v>154</v>
      </c>
      <c r="C57" s="110"/>
      <c r="D57" s="109"/>
      <c r="E57" s="109"/>
      <c r="F57" s="105">
        <v>264</v>
      </c>
      <c r="G57" s="105">
        <v>184</v>
      </c>
      <c r="H57" s="105">
        <v>80</v>
      </c>
      <c r="I57" s="105"/>
      <c r="J57" s="109"/>
      <c r="K57" s="109"/>
      <c r="L57" s="109"/>
      <c r="M57" s="109"/>
      <c r="N57" s="109"/>
      <c r="O57" s="109">
        <v>222</v>
      </c>
      <c r="P57" s="109">
        <v>42</v>
      </c>
      <c r="Q57" s="52">
        <f t="shared" si="12"/>
        <v>264</v>
      </c>
      <c r="R57" s="52"/>
      <c r="S57" s="52"/>
      <c r="T57" s="52"/>
      <c r="U57" s="52"/>
      <c r="V57" s="52"/>
    </row>
    <row r="58" spans="1:22" s="83" customFormat="1" ht="31.5" x14ac:dyDescent="0.2">
      <c r="A58" s="13" t="s">
        <v>162</v>
      </c>
      <c r="B58" s="3" t="s">
        <v>163</v>
      </c>
      <c r="C58" s="40"/>
      <c r="D58" s="4"/>
      <c r="E58" s="4"/>
      <c r="F58" s="72">
        <f>F59</f>
        <v>84</v>
      </c>
      <c r="G58" s="72">
        <f t="shared" ref="G58:P58" si="14">G59</f>
        <v>4</v>
      </c>
      <c r="H58" s="72">
        <f t="shared" si="14"/>
        <v>80</v>
      </c>
      <c r="I58" s="72"/>
      <c r="J58" s="72"/>
      <c r="K58" s="72"/>
      <c r="L58" s="72"/>
      <c r="M58" s="72"/>
      <c r="N58" s="116"/>
      <c r="O58" s="72">
        <f t="shared" si="14"/>
        <v>42</v>
      </c>
      <c r="P58" s="116">
        <f t="shared" si="14"/>
        <v>42</v>
      </c>
      <c r="Q58" s="52"/>
      <c r="R58" s="52"/>
      <c r="S58" s="52"/>
      <c r="T58" s="52"/>
      <c r="U58" s="52"/>
      <c r="V58" s="52"/>
    </row>
    <row r="59" spans="1:22" ht="15.75" x14ac:dyDescent="0.25">
      <c r="A59" s="71" t="s">
        <v>164</v>
      </c>
      <c r="B59" s="6" t="s">
        <v>165</v>
      </c>
      <c r="C59" s="40"/>
      <c r="D59" s="10">
        <v>6</v>
      </c>
      <c r="E59" s="4"/>
      <c r="F59" s="10">
        <v>84</v>
      </c>
      <c r="G59" s="10">
        <v>4</v>
      </c>
      <c r="H59" s="10">
        <v>80</v>
      </c>
      <c r="I59" s="10"/>
      <c r="J59" s="10"/>
      <c r="K59" s="10"/>
      <c r="L59" s="10"/>
      <c r="M59" s="10"/>
      <c r="N59" s="117"/>
      <c r="O59" s="10">
        <v>42</v>
      </c>
      <c r="P59" s="117">
        <v>42</v>
      </c>
      <c r="Q59" s="52">
        <f t="shared" ref="Q59:Q73" si="15">SUM(K59:P59)</f>
        <v>84</v>
      </c>
      <c r="R59" s="47"/>
      <c r="S59" s="47"/>
      <c r="T59" s="47"/>
      <c r="U59" s="47"/>
      <c r="V59" s="47"/>
    </row>
    <row r="60" spans="1:22" s="83" customFormat="1" ht="51" customHeight="1" x14ac:dyDescent="0.25">
      <c r="A60" s="95" t="s">
        <v>203</v>
      </c>
      <c r="B60" s="3" t="s">
        <v>204</v>
      </c>
      <c r="C60" s="81"/>
      <c r="D60" s="43"/>
      <c r="E60" s="43"/>
      <c r="F60" s="4">
        <f>F61+F62+F63+F64</f>
        <v>140</v>
      </c>
      <c r="G60" s="4">
        <f t="shared" ref="G60:O60" si="16">G61+G62+G63+G64</f>
        <v>140</v>
      </c>
      <c r="H60" s="4"/>
      <c r="I60" s="4"/>
      <c r="J60" s="4"/>
      <c r="K60" s="4"/>
      <c r="L60" s="4"/>
      <c r="M60" s="4"/>
      <c r="N60" s="112"/>
      <c r="O60" s="4">
        <f t="shared" si="16"/>
        <v>140</v>
      </c>
      <c r="P60" s="112"/>
      <c r="Q60" s="52">
        <f t="shared" si="15"/>
        <v>140</v>
      </c>
      <c r="R60" s="52"/>
      <c r="S60" s="52"/>
      <c r="T60" s="52"/>
      <c r="U60" s="52"/>
      <c r="V60" s="52"/>
    </row>
    <row r="61" spans="1:22" ht="15.75" customHeight="1" x14ac:dyDescent="0.25">
      <c r="A61" s="141" t="s">
        <v>205</v>
      </c>
      <c r="B61" s="75" t="s">
        <v>206</v>
      </c>
      <c r="C61" s="67"/>
      <c r="D61" s="10">
        <v>5</v>
      </c>
      <c r="E61" s="10"/>
      <c r="F61" s="49">
        <v>40</v>
      </c>
      <c r="G61" s="49">
        <v>40</v>
      </c>
      <c r="H61" s="10"/>
      <c r="I61" s="10"/>
      <c r="J61" s="10"/>
      <c r="K61" s="10"/>
      <c r="L61" s="10"/>
      <c r="M61" s="10"/>
      <c r="N61" s="117"/>
      <c r="O61" s="50">
        <v>40</v>
      </c>
      <c r="P61" s="112"/>
      <c r="Q61" s="52">
        <f t="shared" si="15"/>
        <v>40</v>
      </c>
      <c r="R61" s="47"/>
      <c r="S61" s="47"/>
      <c r="T61" s="47"/>
      <c r="U61" s="47"/>
      <c r="V61" s="47"/>
    </row>
    <row r="62" spans="1:22" ht="17.25" customHeight="1" x14ac:dyDescent="0.25">
      <c r="A62" s="142"/>
      <c r="B62" s="75" t="s">
        <v>207</v>
      </c>
      <c r="C62" s="67"/>
      <c r="D62" s="10">
        <v>5</v>
      </c>
      <c r="E62" s="10"/>
      <c r="F62" s="42">
        <v>32</v>
      </c>
      <c r="G62" s="42">
        <v>32</v>
      </c>
      <c r="H62" s="42"/>
      <c r="I62" s="10"/>
      <c r="J62" s="10"/>
      <c r="K62" s="10"/>
      <c r="L62" s="10"/>
      <c r="M62" s="10"/>
      <c r="N62" s="117"/>
      <c r="O62" s="10">
        <v>32</v>
      </c>
      <c r="P62" s="112"/>
      <c r="Q62" s="52">
        <f t="shared" si="15"/>
        <v>32</v>
      </c>
      <c r="R62" s="47"/>
      <c r="S62" s="47"/>
      <c r="T62" s="47"/>
      <c r="U62" s="47"/>
      <c r="V62" s="47"/>
    </row>
    <row r="63" spans="1:22" ht="17.25" customHeight="1" x14ac:dyDescent="0.25">
      <c r="A63" s="142"/>
      <c r="B63" s="6" t="s">
        <v>208</v>
      </c>
      <c r="C63" s="67"/>
      <c r="D63" s="10">
        <v>5</v>
      </c>
      <c r="E63" s="76"/>
      <c r="F63" s="10">
        <v>36</v>
      </c>
      <c r="G63" s="94">
        <v>36</v>
      </c>
      <c r="H63" s="10"/>
      <c r="I63" s="67"/>
      <c r="J63" s="10"/>
      <c r="K63" s="10"/>
      <c r="L63" s="10"/>
      <c r="M63" s="10"/>
      <c r="N63" s="117"/>
      <c r="O63" s="50">
        <v>36</v>
      </c>
      <c r="P63" s="117"/>
      <c r="Q63" s="52">
        <f t="shared" si="15"/>
        <v>36</v>
      </c>
      <c r="R63" s="47"/>
      <c r="S63" s="47"/>
      <c r="T63" s="47"/>
      <c r="U63" s="47"/>
      <c r="V63" s="47"/>
    </row>
    <row r="64" spans="1:22" ht="14.25" customHeight="1" x14ac:dyDescent="0.25">
      <c r="A64" s="143"/>
      <c r="B64" s="6" t="s">
        <v>209</v>
      </c>
      <c r="C64" s="67"/>
      <c r="D64" s="10">
        <v>5</v>
      </c>
      <c r="E64" s="10"/>
      <c r="F64" s="78">
        <v>32</v>
      </c>
      <c r="G64" s="78">
        <v>32</v>
      </c>
      <c r="H64" s="78"/>
      <c r="I64" s="10"/>
      <c r="J64" s="10"/>
      <c r="K64" s="10"/>
      <c r="L64" s="10"/>
      <c r="M64" s="10"/>
      <c r="N64" s="117"/>
      <c r="O64" s="10">
        <v>32</v>
      </c>
      <c r="P64" s="117"/>
      <c r="Q64" s="52">
        <f t="shared" si="15"/>
        <v>32</v>
      </c>
      <c r="R64" s="47"/>
      <c r="S64" s="47"/>
      <c r="T64" s="47"/>
      <c r="U64" s="47"/>
      <c r="V64" s="47"/>
    </row>
    <row r="65" spans="1:22" s="83" customFormat="1" ht="31.5" customHeight="1" x14ac:dyDescent="0.2">
      <c r="A65" s="13" t="s">
        <v>210</v>
      </c>
      <c r="B65" s="3" t="s">
        <v>211</v>
      </c>
      <c r="C65" s="40"/>
      <c r="D65" s="4"/>
      <c r="E65" s="4"/>
      <c r="F65" s="4">
        <f>F66</f>
        <v>40</v>
      </c>
      <c r="G65" s="4">
        <f t="shared" ref="G65:O65" si="17">G66</f>
        <v>40</v>
      </c>
      <c r="H65" s="4"/>
      <c r="I65" s="4"/>
      <c r="J65" s="4"/>
      <c r="K65" s="4"/>
      <c r="L65" s="4"/>
      <c r="M65" s="4"/>
      <c r="N65" s="112"/>
      <c r="O65" s="4">
        <f t="shared" si="17"/>
        <v>40</v>
      </c>
      <c r="P65" s="112"/>
      <c r="Q65" s="52">
        <f t="shared" si="15"/>
        <v>40</v>
      </c>
      <c r="R65" s="52"/>
      <c r="S65" s="52"/>
      <c r="T65" s="52"/>
      <c r="U65" s="52"/>
      <c r="V65" s="52"/>
    </row>
    <row r="66" spans="1:22" ht="16.5" customHeight="1" x14ac:dyDescent="0.25">
      <c r="A66" s="80" t="s">
        <v>212</v>
      </c>
      <c r="B66" s="6" t="s">
        <v>213</v>
      </c>
      <c r="C66" s="40"/>
      <c r="D66" s="10">
        <v>5</v>
      </c>
      <c r="E66" s="4"/>
      <c r="F66" s="85">
        <v>40</v>
      </c>
      <c r="G66" s="85">
        <v>40</v>
      </c>
      <c r="H66" s="4"/>
      <c r="I66" s="4"/>
      <c r="J66" s="4"/>
      <c r="K66" s="10"/>
      <c r="L66" s="10"/>
      <c r="M66" s="10"/>
      <c r="N66" s="117"/>
      <c r="O66" s="50">
        <v>40</v>
      </c>
      <c r="P66" s="117"/>
      <c r="Q66" s="52">
        <f t="shared" si="15"/>
        <v>40</v>
      </c>
      <c r="R66" s="47"/>
      <c r="S66" s="47"/>
      <c r="T66" s="47"/>
      <c r="U66" s="47"/>
      <c r="V66" s="47"/>
    </row>
    <row r="67" spans="1:22" s="83" customFormat="1" ht="16.5" customHeight="1" x14ac:dyDescent="0.2">
      <c r="A67" s="13" t="s">
        <v>167</v>
      </c>
      <c r="B67" s="104" t="s">
        <v>168</v>
      </c>
      <c r="C67" s="109"/>
      <c r="D67" s="109"/>
      <c r="E67" s="109"/>
      <c r="F67" s="109">
        <f>F68+F72+F75+F77+F80+F81</f>
        <v>1068</v>
      </c>
      <c r="G67" s="109">
        <f t="shared" ref="G67:P67" si="18">G68+G72+G75+G77+G80+G81</f>
        <v>238</v>
      </c>
      <c r="H67" s="109">
        <f t="shared" si="18"/>
        <v>254</v>
      </c>
      <c r="I67" s="109">
        <f t="shared" si="18"/>
        <v>576</v>
      </c>
      <c r="J67" s="109"/>
      <c r="K67" s="109"/>
      <c r="L67" s="109"/>
      <c r="M67" s="109"/>
      <c r="N67" s="109"/>
      <c r="O67" s="109">
        <f t="shared" si="18"/>
        <v>428</v>
      </c>
      <c r="P67" s="109">
        <f t="shared" si="18"/>
        <v>640</v>
      </c>
      <c r="Q67" s="52">
        <f t="shared" si="15"/>
        <v>1068</v>
      </c>
      <c r="R67" s="52"/>
      <c r="S67" s="52"/>
      <c r="T67" s="52"/>
      <c r="U67" s="52"/>
      <c r="V67" s="52"/>
    </row>
    <row r="68" spans="1:22" s="83" customFormat="1" ht="32.25" customHeight="1" x14ac:dyDescent="0.2">
      <c r="A68" s="13" t="s">
        <v>214</v>
      </c>
      <c r="B68" s="3" t="s">
        <v>215</v>
      </c>
      <c r="C68" s="4"/>
      <c r="D68" s="4"/>
      <c r="E68" s="4"/>
      <c r="F68" s="4">
        <f>F69+F70+F71</f>
        <v>140</v>
      </c>
      <c r="G68" s="4">
        <f t="shared" ref="G68:O68" si="19">G69+G70+G71</f>
        <v>42</v>
      </c>
      <c r="H68" s="4">
        <f t="shared" si="19"/>
        <v>26</v>
      </c>
      <c r="I68" s="4">
        <f t="shared" si="19"/>
        <v>72</v>
      </c>
      <c r="J68" s="4"/>
      <c r="K68" s="4"/>
      <c r="L68" s="4"/>
      <c r="M68" s="4"/>
      <c r="N68" s="112"/>
      <c r="O68" s="4">
        <f t="shared" si="19"/>
        <v>140</v>
      </c>
      <c r="P68" s="112"/>
      <c r="Q68" s="52">
        <f t="shared" si="15"/>
        <v>140</v>
      </c>
      <c r="R68" s="52"/>
      <c r="S68" s="52"/>
      <c r="T68" s="52"/>
      <c r="U68" s="52"/>
      <c r="V68" s="52"/>
    </row>
    <row r="69" spans="1:22" ht="15" customHeight="1" x14ac:dyDescent="0.25">
      <c r="A69" s="134" t="s">
        <v>216</v>
      </c>
      <c r="B69" s="6" t="s">
        <v>217</v>
      </c>
      <c r="C69" s="10">
        <v>5</v>
      </c>
      <c r="D69" s="10"/>
      <c r="E69" s="4"/>
      <c r="F69" s="85">
        <v>32</v>
      </c>
      <c r="G69" s="85">
        <v>22</v>
      </c>
      <c r="H69" s="85">
        <v>10</v>
      </c>
      <c r="I69" s="85"/>
      <c r="J69" s="4"/>
      <c r="K69" s="10"/>
      <c r="L69" s="10"/>
      <c r="M69" s="10"/>
      <c r="N69" s="117"/>
      <c r="O69" s="50">
        <v>32</v>
      </c>
      <c r="P69" s="117"/>
      <c r="Q69" s="52">
        <f t="shared" si="15"/>
        <v>32</v>
      </c>
      <c r="R69" s="47"/>
      <c r="S69" s="47"/>
      <c r="T69" s="47"/>
      <c r="U69" s="47"/>
      <c r="V69" s="47"/>
    </row>
    <row r="70" spans="1:22" ht="16.5" customHeight="1" x14ac:dyDescent="0.25">
      <c r="A70" s="135"/>
      <c r="B70" s="6" t="s">
        <v>218</v>
      </c>
      <c r="C70" s="10"/>
      <c r="D70" s="10">
        <v>5</v>
      </c>
      <c r="E70" s="10"/>
      <c r="F70" s="10">
        <v>52</v>
      </c>
      <c r="G70" s="10">
        <v>20</v>
      </c>
      <c r="H70" s="10">
        <v>16</v>
      </c>
      <c r="I70" s="10">
        <v>16</v>
      </c>
      <c r="J70" s="10"/>
      <c r="K70" s="10"/>
      <c r="L70" s="10"/>
      <c r="M70" s="10"/>
      <c r="N70" s="117"/>
      <c r="O70" s="10">
        <v>52</v>
      </c>
      <c r="P70" s="117"/>
      <c r="Q70" s="47">
        <f t="shared" si="15"/>
        <v>52</v>
      </c>
      <c r="R70" s="47"/>
      <c r="S70" s="47"/>
      <c r="T70" s="47"/>
      <c r="U70" s="47"/>
      <c r="V70" s="47"/>
    </row>
    <row r="71" spans="1:22" ht="15.75" customHeight="1" x14ac:dyDescent="0.25">
      <c r="A71" s="136"/>
      <c r="B71" s="6" t="s">
        <v>219</v>
      </c>
      <c r="C71" s="10">
        <v>5</v>
      </c>
      <c r="D71" s="10"/>
      <c r="E71" s="10"/>
      <c r="F71" s="10">
        <v>56</v>
      </c>
      <c r="G71" s="10"/>
      <c r="H71" s="10"/>
      <c r="I71" s="10">
        <v>56</v>
      </c>
      <c r="J71" s="10"/>
      <c r="K71" s="10"/>
      <c r="L71" s="10"/>
      <c r="M71" s="10"/>
      <c r="N71" s="117"/>
      <c r="O71" s="10">
        <v>56</v>
      </c>
      <c r="P71" s="117"/>
      <c r="Q71" s="47">
        <f t="shared" si="15"/>
        <v>56</v>
      </c>
      <c r="R71" s="47"/>
      <c r="S71" s="47"/>
      <c r="T71" s="47"/>
      <c r="U71" s="47"/>
      <c r="V71" s="47"/>
    </row>
    <row r="72" spans="1:22" ht="33.75" customHeight="1" x14ac:dyDescent="0.25">
      <c r="A72" s="13" t="s">
        <v>220</v>
      </c>
      <c r="B72" s="3" t="s">
        <v>221</v>
      </c>
      <c r="C72" s="4"/>
      <c r="D72" s="4"/>
      <c r="E72" s="4"/>
      <c r="F72" s="4">
        <f>F73+F74</f>
        <v>468</v>
      </c>
      <c r="G72" s="4">
        <f t="shared" ref="G72:P72" si="20">G73+G74</f>
        <v>96</v>
      </c>
      <c r="H72" s="4">
        <f t="shared" si="20"/>
        <v>156</v>
      </c>
      <c r="I72" s="4">
        <f t="shared" si="20"/>
        <v>216</v>
      </c>
      <c r="J72" s="4"/>
      <c r="K72" s="4"/>
      <c r="L72" s="4"/>
      <c r="M72" s="4"/>
      <c r="N72" s="112"/>
      <c r="O72" s="4">
        <f t="shared" si="20"/>
        <v>288</v>
      </c>
      <c r="P72" s="112">
        <f t="shared" si="20"/>
        <v>180</v>
      </c>
      <c r="Q72" s="52">
        <f t="shared" si="15"/>
        <v>468</v>
      </c>
      <c r="R72" s="47"/>
      <c r="S72" s="47"/>
      <c r="T72" s="47"/>
      <c r="U72" s="47"/>
      <c r="V72" s="47"/>
    </row>
    <row r="73" spans="1:22" ht="15" customHeight="1" x14ac:dyDescent="0.25">
      <c r="A73" s="134" t="s">
        <v>222</v>
      </c>
      <c r="B73" s="6" t="s">
        <v>223</v>
      </c>
      <c r="C73" s="10">
        <v>6</v>
      </c>
      <c r="D73" s="10"/>
      <c r="E73" s="10"/>
      <c r="F73" s="10">
        <v>240</v>
      </c>
      <c r="G73" s="10">
        <v>48</v>
      </c>
      <c r="H73" s="10">
        <v>84</v>
      </c>
      <c r="I73" s="10">
        <v>108</v>
      </c>
      <c r="J73" s="10"/>
      <c r="K73" s="10"/>
      <c r="L73" s="10"/>
      <c r="M73" s="10"/>
      <c r="N73" s="117"/>
      <c r="O73" s="10">
        <v>168</v>
      </c>
      <c r="P73" s="117">
        <v>72</v>
      </c>
      <c r="Q73" s="47">
        <f t="shared" si="15"/>
        <v>240</v>
      </c>
      <c r="R73" s="47"/>
      <c r="S73" s="47"/>
      <c r="T73" s="47"/>
      <c r="U73" s="47"/>
      <c r="V73" s="47"/>
    </row>
    <row r="74" spans="1:22" ht="17.25" customHeight="1" x14ac:dyDescent="0.25">
      <c r="A74" s="136"/>
      <c r="B74" s="6" t="s">
        <v>224</v>
      </c>
      <c r="C74" s="7">
        <v>6</v>
      </c>
      <c r="D74" s="7"/>
      <c r="E74" s="7"/>
      <c r="F74" s="7">
        <v>228</v>
      </c>
      <c r="G74" s="7">
        <v>48</v>
      </c>
      <c r="H74" s="7">
        <v>72</v>
      </c>
      <c r="I74" s="7">
        <v>108</v>
      </c>
      <c r="J74" s="7"/>
      <c r="K74" s="7"/>
      <c r="L74" s="7"/>
      <c r="M74" s="7"/>
      <c r="N74" s="122"/>
      <c r="O74" s="7">
        <v>120</v>
      </c>
      <c r="P74" s="122">
        <v>108</v>
      </c>
      <c r="Q74" s="47"/>
      <c r="R74" s="47"/>
      <c r="S74" s="47"/>
      <c r="T74" s="47"/>
      <c r="U74" s="47"/>
      <c r="V74" s="47"/>
    </row>
    <row r="75" spans="1:22" ht="30.75" customHeight="1" x14ac:dyDescent="0.25">
      <c r="A75" s="2" t="s">
        <v>225</v>
      </c>
      <c r="B75" s="3" t="s">
        <v>226</v>
      </c>
      <c r="C75" s="26"/>
      <c r="D75" s="26"/>
      <c r="E75" s="26"/>
      <c r="F75" s="26">
        <f>F76</f>
        <v>102</v>
      </c>
      <c r="G75" s="26">
        <f t="shared" ref="G75:P75" si="21">G76</f>
        <v>34</v>
      </c>
      <c r="H75" s="26">
        <f t="shared" si="21"/>
        <v>32</v>
      </c>
      <c r="I75" s="26">
        <f t="shared" si="21"/>
        <v>36</v>
      </c>
      <c r="J75" s="26"/>
      <c r="K75" s="26"/>
      <c r="L75" s="26"/>
      <c r="M75" s="26"/>
      <c r="N75" s="123"/>
      <c r="O75" s="26"/>
      <c r="P75" s="123">
        <f t="shared" si="21"/>
        <v>102</v>
      </c>
      <c r="Q75" s="47"/>
      <c r="R75" s="47"/>
      <c r="S75" s="47"/>
      <c r="T75" s="47"/>
      <c r="U75" s="47"/>
      <c r="V75" s="47"/>
    </row>
    <row r="76" spans="1:22" ht="30.75" customHeight="1" x14ac:dyDescent="0.25">
      <c r="A76" s="5" t="s">
        <v>227</v>
      </c>
      <c r="B76" s="6" t="s">
        <v>228</v>
      </c>
      <c r="C76" s="7">
        <v>6</v>
      </c>
      <c r="D76" s="7"/>
      <c r="E76" s="7"/>
      <c r="F76" s="7">
        <v>102</v>
      </c>
      <c r="G76" s="7">
        <v>34</v>
      </c>
      <c r="H76" s="7">
        <v>32</v>
      </c>
      <c r="I76" s="7">
        <v>36</v>
      </c>
      <c r="J76" s="7"/>
      <c r="K76" s="7"/>
      <c r="L76" s="7"/>
      <c r="M76" s="7"/>
      <c r="N76" s="122"/>
      <c r="O76" s="7"/>
      <c r="P76" s="122">
        <v>102</v>
      </c>
      <c r="Q76" s="47"/>
      <c r="R76" s="47"/>
      <c r="S76" s="47"/>
      <c r="T76" s="47"/>
      <c r="U76" s="47"/>
      <c r="V76" s="47"/>
    </row>
    <row r="77" spans="1:22" s="83" customFormat="1" ht="20.25" customHeight="1" x14ac:dyDescent="0.2">
      <c r="A77" s="88" t="s">
        <v>229</v>
      </c>
      <c r="B77" s="3" t="s">
        <v>230</v>
      </c>
      <c r="C77" s="26"/>
      <c r="D77" s="26"/>
      <c r="E77" s="26"/>
      <c r="F77" s="86">
        <f>F78+F79</f>
        <v>110</v>
      </c>
      <c r="G77" s="86">
        <f t="shared" ref="G77:P77" si="22">G78+G79</f>
        <v>34</v>
      </c>
      <c r="H77" s="86">
        <f t="shared" si="22"/>
        <v>40</v>
      </c>
      <c r="I77" s="86">
        <f t="shared" si="22"/>
        <v>36</v>
      </c>
      <c r="J77" s="86"/>
      <c r="K77" s="86"/>
      <c r="L77" s="86"/>
      <c r="M77" s="86"/>
      <c r="N77" s="124"/>
      <c r="O77" s="86"/>
      <c r="P77" s="124">
        <f t="shared" si="22"/>
        <v>110</v>
      </c>
      <c r="Q77" s="25"/>
      <c r="R77" s="52"/>
      <c r="S77" s="52"/>
      <c r="T77" s="52"/>
      <c r="U77" s="52"/>
      <c r="V77" s="52"/>
    </row>
    <row r="78" spans="1:22" ht="30" customHeight="1" x14ac:dyDescent="0.25">
      <c r="A78" s="137" t="s">
        <v>231</v>
      </c>
      <c r="B78" s="97" t="s">
        <v>232</v>
      </c>
      <c r="C78" s="10">
        <v>6</v>
      </c>
      <c r="D78" s="10"/>
      <c r="E78" s="10"/>
      <c r="F78" s="10">
        <v>70</v>
      </c>
      <c r="G78" s="10">
        <v>14</v>
      </c>
      <c r="H78" s="10">
        <v>20</v>
      </c>
      <c r="I78" s="10">
        <v>36</v>
      </c>
      <c r="J78" s="10"/>
      <c r="K78" s="10"/>
      <c r="L78" s="10"/>
      <c r="M78" s="10"/>
      <c r="N78" s="117"/>
      <c r="O78" s="10"/>
      <c r="P78" s="117">
        <v>70</v>
      </c>
      <c r="Q78" s="11"/>
      <c r="R78" s="47"/>
      <c r="S78" s="47"/>
      <c r="T78" s="47"/>
      <c r="U78" s="47"/>
      <c r="V78" s="47"/>
    </row>
    <row r="79" spans="1:22" ht="23.25" customHeight="1" x14ac:dyDescent="0.25">
      <c r="A79" s="137"/>
      <c r="B79" s="97" t="s">
        <v>233</v>
      </c>
      <c r="C79" s="10"/>
      <c r="D79" s="10">
        <v>6</v>
      </c>
      <c r="E79" s="10"/>
      <c r="F79" s="10">
        <v>40</v>
      </c>
      <c r="G79" s="10">
        <v>20</v>
      </c>
      <c r="H79" s="10">
        <v>20</v>
      </c>
      <c r="I79" s="10"/>
      <c r="J79" s="10"/>
      <c r="K79" s="10"/>
      <c r="L79" s="10"/>
      <c r="M79" s="10"/>
      <c r="N79" s="117"/>
      <c r="O79" s="10"/>
      <c r="P79" s="122">
        <v>40</v>
      </c>
      <c r="Q79" s="47"/>
      <c r="R79" s="47"/>
      <c r="S79" s="47"/>
      <c r="T79" s="47"/>
      <c r="U79" s="47"/>
      <c r="V79" s="47"/>
    </row>
    <row r="80" spans="1:22" s="83" customFormat="1" ht="16.5" x14ac:dyDescent="0.2">
      <c r="A80" s="96" t="s">
        <v>234</v>
      </c>
      <c r="B80" s="83" t="s">
        <v>235</v>
      </c>
      <c r="C80" s="27"/>
      <c r="D80" s="27"/>
      <c r="E80" s="27"/>
      <c r="F80" s="87">
        <v>216</v>
      </c>
      <c r="G80" s="87"/>
      <c r="H80" s="87"/>
      <c r="I80" s="87">
        <v>216</v>
      </c>
      <c r="J80" s="27"/>
      <c r="K80" s="26"/>
      <c r="L80" s="26"/>
      <c r="M80" s="26"/>
      <c r="N80" s="123"/>
      <c r="O80" s="26"/>
      <c r="P80" s="124">
        <v>216</v>
      </c>
      <c r="Q80" s="52">
        <f>SUM(K80:P80)</f>
        <v>216</v>
      </c>
      <c r="R80" s="52"/>
      <c r="S80" s="52"/>
      <c r="T80" s="52"/>
      <c r="U80" s="52"/>
      <c r="V80" s="52"/>
    </row>
    <row r="81" spans="1:22" ht="31.5" x14ac:dyDescent="0.25">
      <c r="A81" s="2" t="s">
        <v>236</v>
      </c>
      <c r="B81" s="3" t="s">
        <v>237</v>
      </c>
      <c r="C81" s="9"/>
      <c r="D81" s="9"/>
      <c r="E81" s="9"/>
      <c r="F81" s="27">
        <v>32</v>
      </c>
      <c r="G81" s="27">
        <v>32</v>
      </c>
      <c r="H81" s="27"/>
      <c r="I81" s="27"/>
      <c r="J81" s="27"/>
      <c r="K81" s="26"/>
      <c r="L81" s="26"/>
      <c r="M81" s="26"/>
      <c r="N81" s="123"/>
      <c r="O81" s="26"/>
      <c r="P81" s="123">
        <v>32</v>
      </c>
      <c r="Q81" s="47"/>
      <c r="R81" s="47"/>
      <c r="S81" s="47"/>
      <c r="T81" s="47"/>
      <c r="U81" s="47"/>
      <c r="V81" s="47"/>
    </row>
    <row r="82" spans="1:22" s="83" customFormat="1" ht="16.5" x14ac:dyDescent="0.2">
      <c r="A82" s="98" t="s">
        <v>238</v>
      </c>
      <c r="B82" s="8" t="s">
        <v>199</v>
      </c>
      <c r="C82" s="27"/>
      <c r="D82" s="27"/>
      <c r="E82" s="27"/>
      <c r="F82" s="27">
        <v>36</v>
      </c>
      <c r="G82" s="27">
        <v>36</v>
      </c>
      <c r="H82" s="27"/>
      <c r="I82" s="27"/>
      <c r="J82" s="27"/>
      <c r="K82" s="26"/>
      <c r="L82" s="26"/>
      <c r="M82" s="26"/>
      <c r="N82" s="123"/>
      <c r="O82" s="26">
        <v>18</v>
      </c>
      <c r="P82" s="123">
        <v>18</v>
      </c>
      <c r="Q82" s="52"/>
      <c r="R82" s="52"/>
      <c r="S82" s="52"/>
      <c r="T82" s="52"/>
      <c r="U82" s="52"/>
      <c r="V82" s="52"/>
    </row>
    <row r="83" spans="1:22" s="83" customFormat="1" ht="15" customHeight="1" x14ac:dyDescent="0.2">
      <c r="A83" s="98" t="s">
        <v>239</v>
      </c>
      <c r="B83" s="8" t="s">
        <v>201</v>
      </c>
      <c r="C83" s="27"/>
      <c r="D83" s="27"/>
      <c r="E83" s="27"/>
      <c r="F83" s="27">
        <v>72</v>
      </c>
      <c r="G83" s="27">
        <v>72</v>
      </c>
      <c r="H83" s="27"/>
      <c r="I83" s="27"/>
      <c r="J83" s="27"/>
      <c r="K83" s="26"/>
      <c r="L83" s="26"/>
      <c r="M83" s="26"/>
      <c r="N83" s="123"/>
      <c r="O83" s="26"/>
      <c r="P83" s="123">
        <v>72</v>
      </c>
      <c r="Q83" s="52"/>
      <c r="R83" s="52"/>
      <c r="S83" s="52"/>
      <c r="T83" s="52"/>
      <c r="U83" s="52"/>
      <c r="V83" s="52"/>
    </row>
    <row r="84" spans="1:22" s="83" customFormat="1" ht="27.75" customHeight="1" x14ac:dyDescent="0.2">
      <c r="A84" s="138" t="s">
        <v>240</v>
      </c>
      <c r="B84" s="138"/>
      <c r="C84" s="35"/>
      <c r="D84" s="35"/>
      <c r="E84" s="35"/>
      <c r="F84" s="2">
        <f>F83+F82+F67+F57</f>
        <v>1440</v>
      </c>
      <c r="G84" s="102">
        <f t="shared" ref="G84:P84" si="23">G83+G82+G67+G57</f>
        <v>530</v>
      </c>
      <c r="H84" s="102">
        <f t="shared" si="23"/>
        <v>334</v>
      </c>
      <c r="I84" s="102">
        <f t="shared" si="23"/>
        <v>576</v>
      </c>
      <c r="J84" s="102"/>
      <c r="K84" s="102"/>
      <c r="L84" s="102"/>
      <c r="M84" s="102"/>
      <c r="N84" s="125"/>
      <c r="O84" s="102">
        <f t="shared" si="23"/>
        <v>668</v>
      </c>
      <c r="P84" s="125">
        <f t="shared" si="23"/>
        <v>772</v>
      </c>
      <c r="Q84" s="52"/>
      <c r="R84" s="52"/>
      <c r="S84" s="52"/>
      <c r="T84" s="52"/>
      <c r="U84" s="52"/>
      <c r="V84" s="52"/>
    </row>
    <row r="85" spans="1:22" s="83" customFormat="1" ht="15.75" x14ac:dyDescent="0.2">
      <c r="A85" s="132" t="s">
        <v>10</v>
      </c>
      <c r="B85" s="133"/>
      <c r="C85" s="2"/>
      <c r="D85" s="2"/>
      <c r="E85" s="35"/>
      <c r="F85" s="2">
        <f>F84+F55</f>
        <v>4320</v>
      </c>
      <c r="G85" s="2">
        <v>2052</v>
      </c>
      <c r="H85" s="2">
        <v>1224</v>
      </c>
      <c r="I85" s="2">
        <v>1044</v>
      </c>
      <c r="J85" s="2"/>
      <c r="K85" s="2">
        <v>684</v>
      </c>
      <c r="L85" s="99">
        <v>720</v>
      </c>
      <c r="M85" s="99">
        <v>680</v>
      </c>
      <c r="N85" s="126">
        <v>740</v>
      </c>
      <c r="O85" s="99">
        <v>668</v>
      </c>
      <c r="P85" s="185">
        <v>772</v>
      </c>
      <c r="Q85" s="52"/>
      <c r="R85" s="52"/>
      <c r="S85" s="52"/>
      <c r="T85" s="52"/>
      <c r="U85" s="52"/>
      <c r="V85" s="52"/>
    </row>
    <row r="86" spans="1:22" s="83" customFormat="1" ht="15.75" x14ac:dyDescent="0.2">
      <c r="A86" s="2" t="s">
        <v>241</v>
      </c>
      <c r="B86" s="101" t="s">
        <v>242</v>
      </c>
      <c r="C86" s="2"/>
      <c r="D86" s="2"/>
      <c r="E86" s="2"/>
      <c r="F86" s="2">
        <v>300</v>
      </c>
      <c r="G86" s="2">
        <v>300</v>
      </c>
      <c r="H86" s="2"/>
      <c r="I86" s="2"/>
      <c r="J86" s="2"/>
      <c r="K86" s="99"/>
      <c r="L86" s="99">
        <v>60</v>
      </c>
      <c r="M86" s="99">
        <v>60</v>
      </c>
      <c r="N86" s="126">
        <v>60</v>
      </c>
      <c r="O86" s="100">
        <v>60</v>
      </c>
      <c r="P86" s="185">
        <v>60</v>
      </c>
      <c r="Q86" s="52"/>
      <c r="R86" s="52"/>
      <c r="S86" s="52"/>
      <c r="T86" s="52"/>
      <c r="U86" s="52"/>
      <c r="V86" s="52"/>
    </row>
    <row r="87" spans="1:22" ht="15.75" x14ac:dyDescent="0.25">
      <c r="A87" s="2" t="s">
        <v>243</v>
      </c>
      <c r="B87" s="101" t="s">
        <v>244</v>
      </c>
      <c r="C87" s="2"/>
      <c r="D87" s="2"/>
      <c r="E87" s="2"/>
      <c r="F87" s="2">
        <v>340</v>
      </c>
      <c r="G87" s="2">
        <v>340</v>
      </c>
      <c r="H87" s="2"/>
      <c r="I87" s="2"/>
      <c r="J87" s="2"/>
      <c r="K87" s="99">
        <v>56</v>
      </c>
      <c r="L87" s="99">
        <v>56</v>
      </c>
      <c r="M87" s="99">
        <v>56</v>
      </c>
      <c r="N87" s="126">
        <v>56</v>
      </c>
      <c r="O87" s="100">
        <v>56</v>
      </c>
      <c r="P87" s="185">
        <v>60</v>
      </c>
      <c r="Q87" s="47"/>
      <c r="R87" s="47"/>
      <c r="S87" s="47"/>
      <c r="T87" s="47"/>
      <c r="U87" s="47"/>
      <c r="V87" s="47"/>
    </row>
    <row r="88" spans="1:22" s="83" customFormat="1" ht="15.75" x14ac:dyDescent="0.2">
      <c r="A88" s="132" t="s">
        <v>26</v>
      </c>
      <c r="B88" s="133"/>
      <c r="C88" s="99"/>
      <c r="D88" s="99"/>
      <c r="E88" s="35"/>
      <c r="F88" s="99">
        <v>4960</v>
      </c>
      <c r="G88" s="99">
        <v>2692</v>
      </c>
      <c r="H88" s="99">
        <v>1224</v>
      </c>
      <c r="I88" s="99">
        <v>1044</v>
      </c>
      <c r="J88" s="99"/>
      <c r="K88" s="99">
        <v>740</v>
      </c>
      <c r="L88" s="99">
        <v>892</v>
      </c>
      <c r="M88" s="99">
        <v>796</v>
      </c>
      <c r="N88" s="126">
        <v>856</v>
      </c>
      <c r="O88" s="99">
        <v>784</v>
      </c>
      <c r="P88" s="185">
        <v>892</v>
      </c>
      <c r="Q88" s="52"/>
      <c r="R88" s="52"/>
      <c r="S88" s="52"/>
      <c r="T88" s="52"/>
      <c r="U88" s="52"/>
      <c r="V88" s="52"/>
    </row>
    <row r="89" spans="1:22" ht="75" customHeight="1" x14ac:dyDescent="0.25">
      <c r="A89" s="44"/>
      <c r="B89" s="145" t="s">
        <v>245</v>
      </c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47"/>
      <c r="R89" s="47"/>
      <c r="S89" s="47"/>
      <c r="T89" s="47"/>
      <c r="U89" s="47"/>
      <c r="V89" s="47"/>
    </row>
    <row r="90" spans="1:22" ht="33.75" customHeight="1" x14ac:dyDescent="0.25">
      <c r="A90" s="11"/>
      <c r="B90" s="155" t="s">
        <v>249</v>
      </c>
      <c r="C90" s="155"/>
      <c r="D90" s="155"/>
      <c r="E90" s="155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47"/>
      <c r="R90" s="47"/>
      <c r="S90" s="47"/>
      <c r="T90" s="47"/>
      <c r="U90" s="47"/>
      <c r="V90" s="47"/>
    </row>
    <row r="91" spans="1:22" ht="35.25" customHeight="1" x14ac:dyDescent="0.3">
      <c r="A91" s="37"/>
      <c r="B91" s="144" t="s">
        <v>248</v>
      </c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47"/>
      <c r="R91" s="47"/>
      <c r="S91" s="47"/>
      <c r="T91" s="47"/>
      <c r="U91" s="47"/>
      <c r="V91" s="47"/>
    </row>
    <row r="92" spans="1:22" ht="17.25" customHeight="1" x14ac:dyDescent="0.3">
      <c r="A92" s="37"/>
      <c r="B92" s="38"/>
      <c r="C92" s="46"/>
      <c r="D92" s="46"/>
      <c r="E92" s="46"/>
      <c r="F92" s="46"/>
      <c r="G92" s="45"/>
      <c r="H92" s="46"/>
      <c r="I92" s="46"/>
      <c r="L92" s="46"/>
      <c r="M92" s="46"/>
      <c r="N92" s="127"/>
      <c r="O92" s="12"/>
      <c r="P92" s="186"/>
      <c r="Q92" s="47"/>
      <c r="R92" s="47"/>
      <c r="S92" s="47"/>
      <c r="T92" s="47"/>
      <c r="U92" s="47"/>
      <c r="V92" s="47"/>
    </row>
    <row r="93" spans="1:22" ht="16.5" customHeight="1" x14ac:dyDescent="0.3">
      <c r="A93" s="37"/>
      <c r="B93" s="11"/>
      <c r="C93" s="45"/>
      <c r="D93" s="45"/>
      <c r="E93" s="45"/>
      <c r="F93" s="45"/>
      <c r="G93" s="45"/>
      <c r="H93" s="45"/>
      <c r="I93" s="45"/>
      <c r="L93" s="45"/>
      <c r="M93" s="45"/>
      <c r="N93" s="128"/>
      <c r="O93" s="11"/>
      <c r="P93" s="187"/>
      <c r="Q93" s="47"/>
      <c r="R93" s="47"/>
      <c r="S93" s="47"/>
      <c r="T93" s="47"/>
      <c r="U93" s="47"/>
      <c r="V93" s="47"/>
    </row>
    <row r="94" spans="1:22" ht="37.5" customHeight="1" x14ac:dyDescent="0.25">
      <c r="A94" s="38"/>
      <c r="B94" s="11"/>
      <c r="C94" s="45"/>
      <c r="D94" s="45"/>
      <c r="E94" s="45"/>
      <c r="F94" s="45"/>
      <c r="G94" s="45"/>
      <c r="H94" s="45"/>
      <c r="I94" s="45"/>
      <c r="L94" s="45"/>
      <c r="M94" s="45"/>
      <c r="N94" s="128"/>
      <c r="O94" s="11"/>
      <c r="P94" s="187"/>
      <c r="Q94" s="47"/>
      <c r="R94" s="47"/>
      <c r="S94" s="47"/>
      <c r="T94" s="47"/>
      <c r="U94" s="47"/>
      <c r="V94" s="47"/>
    </row>
    <row r="95" spans="1:22" ht="402" customHeight="1" x14ac:dyDescent="0.25">
      <c r="A95" s="11"/>
      <c r="B95" s="11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128"/>
      <c r="O95" s="11"/>
      <c r="P95" s="187"/>
      <c r="Q95" s="47"/>
      <c r="R95" s="47"/>
      <c r="S95" s="47"/>
      <c r="T95" s="47"/>
      <c r="U95" s="47"/>
      <c r="V95" s="47"/>
    </row>
    <row r="96" spans="1:22" ht="17.25" hidden="1" customHeight="1" x14ac:dyDescent="0.25">
      <c r="A96" s="11"/>
      <c r="B96" s="11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128"/>
      <c r="O96" s="11"/>
      <c r="P96" s="187"/>
      <c r="Q96" s="47"/>
      <c r="R96" s="47"/>
      <c r="S96" s="47"/>
      <c r="T96" s="47"/>
      <c r="U96" s="47"/>
      <c r="V96" s="47"/>
    </row>
    <row r="97" spans="1:22" ht="15.75" hidden="1" customHeight="1" x14ac:dyDescent="0.25">
      <c r="A97" s="11"/>
      <c r="B97" s="11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28"/>
      <c r="O97" s="11"/>
      <c r="P97" s="187"/>
      <c r="Q97" s="47"/>
      <c r="R97" s="47"/>
      <c r="S97" s="47"/>
      <c r="T97" s="47"/>
      <c r="U97" s="47"/>
      <c r="V97" s="47"/>
    </row>
    <row r="98" spans="1:22" ht="18.75" hidden="1" customHeight="1" x14ac:dyDescent="0.25">
      <c r="A98" s="11"/>
      <c r="B98" s="11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28"/>
      <c r="O98" s="11"/>
      <c r="P98" s="187"/>
      <c r="Q98" s="47"/>
      <c r="R98" s="47"/>
      <c r="S98" s="47"/>
      <c r="T98" s="47"/>
      <c r="U98" s="47"/>
      <c r="V98" s="47"/>
    </row>
    <row r="99" spans="1:22" ht="27.75" hidden="1" customHeight="1" x14ac:dyDescent="0.25">
      <c r="A99" s="11"/>
      <c r="B99" s="11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28"/>
      <c r="O99" s="11"/>
      <c r="P99" s="187"/>
      <c r="Q99" s="47"/>
      <c r="R99" s="47"/>
      <c r="S99" s="47"/>
      <c r="T99" s="47"/>
      <c r="U99" s="47"/>
      <c r="V99" s="47"/>
    </row>
    <row r="100" spans="1:22" ht="42.75" hidden="1" customHeight="1" x14ac:dyDescent="0.25">
      <c r="A100" s="11"/>
      <c r="B100" s="11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28"/>
      <c r="O100" s="11"/>
      <c r="P100" s="187"/>
      <c r="Q100" s="47"/>
      <c r="R100" s="47"/>
      <c r="S100" s="47"/>
      <c r="T100" s="47"/>
      <c r="U100" s="47"/>
      <c r="V100" s="47"/>
    </row>
    <row r="101" spans="1:22" ht="101.25" hidden="1" customHeight="1" x14ac:dyDescent="0.25">
      <c r="A101" s="11"/>
      <c r="B101" s="11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28"/>
      <c r="O101" s="11"/>
      <c r="P101" s="187"/>
      <c r="Q101" s="47"/>
      <c r="R101" s="47"/>
      <c r="S101" s="47"/>
      <c r="T101" s="47"/>
      <c r="U101" s="47"/>
      <c r="V101" s="47"/>
    </row>
    <row r="102" spans="1:22" x14ac:dyDescent="0.25">
      <c r="A102" s="11"/>
      <c r="B102" s="11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128"/>
      <c r="O102" s="11"/>
      <c r="P102" s="187"/>
      <c r="Q102" s="47"/>
      <c r="R102" s="47"/>
      <c r="S102" s="47"/>
      <c r="T102" s="47"/>
      <c r="U102" s="47"/>
      <c r="V102" s="47"/>
    </row>
    <row r="103" spans="1:22" x14ac:dyDescent="0.25">
      <c r="A103" s="11"/>
      <c r="B103" s="11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128"/>
      <c r="O103" s="11"/>
      <c r="P103" s="187"/>
      <c r="Q103" s="47"/>
      <c r="R103" s="47"/>
      <c r="S103" s="47"/>
      <c r="T103" s="47"/>
      <c r="U103" s="47"/>
      <c r="V103" s="47"/>
    </row>
    <row r="104" spans="1:22" x14ac:dyDescent="0.25">
      <c r="A104" s="11"/>
      <c r="B104" s="11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128"/>
      <c r="O104" s="11"/>
      <c r="P104" s="187"/>
      <c r="Q104" s="47"/>
      <c r="R104" s="47"/>
      <c r="S104" s="47"/>
      <c r="T104" s="47"/>
      <c r="U104" s="47"/>
      <c r="V104" s="47"/>
    </row>
    <row r="105" spans="1:22" x14ac:dyDescent="0.25">
      <c r="A105" s="11"/>
      <c r="B105" s="11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128"/>
      <c r="O105" s="11"/>
      <c r="P105" s="187"/>
      <c r="Q105" s="47"/>
      <c r="R105" s="47"/>
      <c r="S105" s="47"/>
      <c r="T105" s="47"/>
      <c r="U105" s="47"/>
      <c r="V105" s="47"/>
    </row>
    <row r="106" spans="1:22" x14ac:dyDescent="0.25">
      <c r="A106" s="11"/>
      <c r="B106" s="11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128"/>
      <c r="O106" s="11"/>
      <c r="P106" s="187"/>
      <c r="Q106" s="47"/>
      <c r="R106" s="47"/>
      <c r="S106" s="47"/>
      <c r="T106" s="47"/>
      <c r="U106" s="47"/>
      <c r="V106" s="47"/>
    </row>
    <row r="107" spans="1:22" x14ac:dyDescent="0.25">
      <c r="A107" s="11"/>
      <c r="B107" s="11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128"/>
      <c r="O107" s="11"/>
      <c r="P107" s="187"/>
      <c r="Q107" s="47"/>
      <c r="R107" s="47"/>
      <c r="S107" s="47"/>
      <c r="T107" s="47"/>
      <c r="U107" s="47"/>
      <c r="V107" s="47"/>
    </row>
    <row r="108" spans="1:22" x14ac:dyDescent="0.25">
      <c r="A108" s="11"/>
      <c r="B108" s="11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128"/>
      <c r="O108" s="11"/>
      <c r="P108" s="187"/>
      <c r="Q108" s="47"/>
      <c r="R108" s="47"/>
      <c r="S108" s="47"/>
      <c r="T108" s="47"/>
      <c r="U108" s="47"/>
      <c r="V108" s="47"/>
    </row>
    <row r="109" spans="1:22" x14ac:dyDescent="0.25">
      <c r="A109" s="11"/>
      <c r="Q109" s="47"/>
      <c r="R109" s="47"/>
      <c r="S109" s="47"/>
      <c r="T109" s="47"/>
      <c r="U109" s="47"/>
      <c r="V109" s="47"/>
    </row>
    <row r="110" spans="1:22" x14ac:dyDescent="0.25">
      <c r="A110" s="11"/>
      <c r="Q110" s="47"/>
      <c r="R110" s="47"/>
      <c r="S110" s="47"/>
      <c r="T110" s="47"/>
      <c r="U110" s="47"/>
      <c r="V110" s="47"/>
    </row>
    <row r="111" spans="1:22" x14ac:dyDescent="0.25">
      <c r="Q111" s="47"/>
      <c r="R111" s="47"/>
      <c r="S111" s="47"/>
      <c r="T111" s="47"/>
      <c r="U111" s="47"/>
      <c r="V111" s="47"/>
    </row>
    <row r="112" spans="1:22" x14ac:dyDescent="0.25">
      <c r="Q112" s="47"/>
      <c r="R112" s="47"/>
      <c r="S112" s="47"/>
      <c r="T112" s="47"/>
      <c r="U112" s="47"/>
      <c r="V112" s="47"/>
    </row>
    <row r="113" spans="17:22" x14ac:dyDescent="0.25">
      <c r="Q113" s="47"/>
      <c r="R113" s="47"/>
      <c r="S113" s="47"/>
      <c r="T113" s="47"/>
      <c r="U113" s="47"/>
      <c r="V113" s="47"/>
    </row>
    <row r="114" spans="17:22" x14ac:dyDescent="0.25">
      <c r="Q114" s="47"/>
      <c r="R114" s="47"/>
      <c r="S114" s="47"/>
      <c r="T114" s="47"/>
      <c r="U114" s="47"/>
      <c r="V114" s="47"/>
    </row>
    <row r="115" spans="17:22" x14ac:dyDescent="0.25">
      <c r="Q115" s="47"/>
      <c r="R115" s="47"/>
      <c r="S115" s="47"/>
      <c r="T115" s="47"/>
      <c r="U115" s="47"/>
      <c r="V115" s="47"/>
    </row>
    <row r="116" spans="17:22" x14ac:dyDescent="0.25">
      <c r="Q116" s="47"/>
      <c r="R116" s="47"/>
      <c r="S116" s="47"/>
      <c r="T116" s="47"/>
      <c r="U116" s="47"/>
      <c r="V116" s="47"/>
    </row>
  </sheetData>
  <mergeCells count="32">
    <mergeCell ref="B90:P90"/>
    <mergeCell ref="A27:A28"/>
    <mergeCell ref="A33:P33"/>
    <mergeCell ref="A36:A37"/>
    <mergeCell ref="A39:A41"/>
    <mergeCell ref="A45:A47"/>
    <mergeCell ref="B91:P91"/>
    <mergeCell ref="B89:P89"/>
    <mergeCell ref="A1:P1"/>
    <mergeCell ref="A2:A4"/>
    <mergeCell ref="C2:E2"/>
    <mergeCell ref="J2:J4"/>
    <mergeCell ref="K2:P2"/>
    <mergeCell ref="C3:C4"/>
    <mergeCell ref="D3:D4"/>
    <mergeCell ref="E3:E4"/>
    <mergeCell ref="F3:F4"/>
    <mergeCell ref="B2:B4"/>
    <mergeCell ref="K3:L3"/>
    <mergeCell ref="O3:P3"/>
    <mergeCell ref="M3:N3"/>
    <mergeCell ref="A55:B55"/>
    <mergeCell ref="G3:I3"/>
    <mergeCell ref="F2:I2"/>
    <mergeCell ref="A88:B88"/>
    <mergeCell ref="A69:A71"/>
    <mergeCell ref="A73:A74"/>
    <mergeCell ref="A78:A79"/>
    <mergeCell ref="A84:B84"/>
    <mergeCell ref="A85:B85"/>
    <mergeCell ref="A56:P56"/>
    <mergeCell ref="A61:A6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6" max="15" man="1"/>
    <brk id="55" max="15" man="1"/>
    <brk id="78" max="15" man="1"/>
    <brk id="91" max="15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6"/>
  <sheetViews>
    <sheetView tabSelected="1" zoomScale="80" zoomScaleNormal="80" workbookViewId="0">
      <selection activeCell="AR28" sqref="AR28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0"/>
      <c r="M2" s="60"/>
      <c r="N2" s="60"/>
      <c r="O2" s="60"/>
      <c r="P2" s="60"/>
      <c r="Q2" s="60"/>
      <c r="R2" s="61"/>
      <c r="S2" s="61"/>
      <c r="T2" s="61"/>
      <c r="U2" s="61" t="s">
        <v>250</v>
      </c>
      <c r="V2" s="61"/>
      <c r="W2" s="61"/>
      <c r="X2" s="61"/>
      <c r="Y2" s="61"/>
      <c r="Z2" s="62"/>
      <c r="AA2" s="61"/>
      <c r="AB2" s="61"/>
      <c r="AC2" s="61"/>
      <c r="AD2" s="61"/>
      <c r="AE2" s="60"/>
      <c r="AF2" s="60"/>
    </row>
    <row r="3" spans="2:47" ht="18.75" x14ac:dyDescent="0.3">
      <c r="L3" s="60"/>
      <c r="M3" s="60"/>
      <c r="N3" s="60"/>
      <c r="O3" s="60"/>
      <c r="P3" s="60"/>
      <c r="Q3" s="60"/>
      <c r="R3" s="61"/>
      <c r="S3" s="61"/>
      <c r="T3" s="61"/>
      <c r="U3" s="61"/>
      <c r="V3" s="61"/>
      <c r="W3" s="61"/>
      <c r="X3" s="61"/>
      <c r="Y3" s="61"/>
      <c r="Z3" s="62"/>
      <c r="AA3" s="61"/>
      <c r="AB3" s="61"/>
      <c r="AC3" s="61"/>
      <c r="AD3" s="61"/>
      <c r="AE3" s="60"/>
      <c r="AF3" s="60"/>
    </row>
    <row r="4" spans="2:47" ht="18.75" x14ac:dyDescent="0.3">
      <c r="L4" s="60"/>
      <c r="M4" s="60"/>
      <c r="N4" s="60"/>
      <c r="O4" s="60"/>
      <c r="P4" s="60"/>
      <c r="Q4" s="60"/>
      <c r="R4" s="61"/>
      <c r="S4" s="61" t="s">
        <v>252</v>
      </c>
      <c r="T4" s="61"/>
      <c r="U4" s="61"/>
      <c r="V4" s="61"/>
      <c r="W4" s="61"/>
      <c r="X4" s="61"/>
      <c r="Y4" s="61"/>
      <c r="Z4" s="62"/>
      <c r="AA4" s="61"/>
      <c r="AB4" s="61"/>
      <c r="AC4" s="61"/>
      <c r="AD4" s="61"/>
      <c r="AE4" s="60"/>
      <c r="AF4" s="60"/>
    </row>
    <row r="5" spans="2:47" ht="18.75" x14ac:dyDescent="0.3">
      <c r="L5" s="60"/>
      <c r="M5" s="60"/>
      <c r="N5" s="60"/>
      <c r="O5" s="60"/>
      <c r="P5" s="60"/>
      <c r="Q5" s="60"/>
      <c r="R5" s="61"/>
      <c r="S5" s="61" t="s">
        <v>253</v>
      </c>
      <c r="T5" s="61"/>
      <c r="U5" s="61"/>
      <c r="V5" s="61"/>
      <c r="W5" s="61"/>
      <c r="X5" s="61"/>
      <c r="Y5" s="61"/>
      <c r="Z5" s="62"/>
      <c r="AA5" s="61"/>
      <c r="AB5" s="61"/>
      <c r="AC5" s="61"/>
      <c r="AD5" s="61"/>
      <c r="AE5" s="60"/>
      <c r="AF5" s="60"/>
    </row>
    <row r="6" spans="2:47" ht="18.75" x14ac:dyDescent="0.3">
      <c r="L6" s="60"/>
      <c r="M6" s="60"/>
      <c r="N6" s="60"/>
      <c r="O6" s="60"/>
      <c r="P6" s="60"/>
      <c r="Q6" s="60"/>
      <c r="R6" s="61"/>
      <c r="S6" s="61" t="s">
        <v>254</v>
      </c>
      <c r="T6" s="61"/>
      <c r="U6" s="61"/>
      <c r="V6" s="61"/>
      <c r="W6" s="61"/>
      <c r="X6" s="61"/>
      <c r="Y6" s="61"/>
      <c r="Z6" s="62"/>
      <c r="AA6" s="61"/>
      <c r="AB6" s="61"/>
      <c r="AC6" s="61"/>
      <c r="AD6" s="61"/>
      <c r="AE6" s="60"/>
      <c r="AF6" s="60"/>
    </row>
    <row r="7" spans="2:47" ht="18.75" x14ac:dyDescent="0.3">
      <c r="L7" s="60"/>
      <c r="M7" s="60"/>
      <c r="N7" s="60"/>
      <c r="O7" s="60"/>
      <c r="P7" s="60"/>
      <c r="Q7" s="60"/>
      <c r="R7" s="60"/>
      <c r="S7" s="63"/>
      <c r="T7" s="60"/>
      <c r="U7" s="60"/>
      <c r="V7" s="60"/>
      <c r="W7" s="60"/>
      <c r="X7" s="60"/>
      <c r="Y7" s="60"/>
      <c r="Z7" s="60"/>
      <c r="AA7" s="60"/>
      <c r="AB7" s="60"/>
      <c r="AC7" s="63"/>
      <c r="AD7" s="60"/>
      <c r="AE7" s="60"/>
      <c r="AF7" s="60"/>
    </row>
    <row r="8" spans="2:47" ht="18.75" x14ac:dyDescent="0.3">
      <c r="B8" s="28"/>
      <c r="C8" s="169" t="s">
        <v>43</v>
      </c>
      <c r="D8" s="169"/>
      <c r="E8" s="169"/>
      <c r="F8" s="169"/>
      <c r="G8" s="29"/>
      <c r="H8" s="169" t="s">
        <v>48</v>
      </c>
      <c r="I8" s="169"/>
      <c r="J8" s="169"/>
      <c r="K8" s="29"/>
      <c r="L8" s="172" t="s">
        <v>54</v>
      </c>
      <c r="M8" s="172"/>
      <c r="N8" s="172"/>
      <c r="O8" s="172"/>
      <c r="P8" s="172"/>
      <c r="Q8" s="172" t="s">
        <v>57</v>
      </c>
      <c r="R8" s="172"/>
      <c r="S8" s="172"/>
      <c r="T8" s="64"/>
      <c r="U8" s="172" t="s">
        <v>62</v>
      </c>
      <c r="V8" s="172"/>
      <c r="W8" s="172"/>
      <c r="X8" s="172"/>
      <c r="Y8" s="172" t="s">
        <v>28</v>
      </c>
      <c r="Z8" s="172"/>
      <c r="AA8" s="172"/>
      <c r="AB8" s="172"/>
      <c r="AC8" s="172" t="s">
        <v>71</v>
      </c>
      <c r="AD8" s="172"/>
      <c r="AE8" s="172"/>
      <c r="AF8" s="172"/>
      <c r="AG8" s="29"/>
      <c r="AH8" s="169" t="s">
        <v>70</v>
      </c>
      <c r="AI8" s="169"/>
      <c r="AJ8" s="169"/>
      <c r="AK8" s="29"/>
      <c r="AL8" s="169" t="s">
        <v>77</v>
      </c>
      <c r="AM8" s="169"/>
      <c r="AN8" s="169"/>
      <c r="AO8" s="169"/>
      <c r="AP8" s="30"/>
      <c r="AQ8" s="169" t="s">
        <v>78</v>
      </c>
      <c r="AR8" s="169"/>
      <c r="AS8" s="169"/>
      <c r="AT8" s="29"/>
      <c r="AU8" s="31"/>
    </row>
    <row r="9" spans="2:47" x14ac:dyDescent="0.25">
      <c r="B9" s="28"/>
      <c r="C9" s="29" t="s">
        <v>38</v>
      </c>
      <c r="D9" s="32" t="s">
        <v>39</v>
      </c>
      <c r="E9" s="29" t="s">
        <v>40</v>
      </c>
      <c r="F9" s="29" t="s">
        <v>41</v>
      </c>
      <c r="G9" s="169" t="s">
        <v>42</v>
      </c>
      <c r="H9" s="29" t="s">
        <v>44</v>
      </c>
      <c r="I9" s="29" t="s">
        <v>45</v>
      </c>
      <c r="J9" s="29" t="s">
        <v>46</v>
      </c>
      <c r="K9" s="169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69" t="s">
        <v>53</v>
      </c>
      <c r="Q9" s="29" t="s">
        <v>55</v>
      </c>
      <c r="R9" s="29" t="s">
        <v>40</v>
      </c>
      <c r="S9" s="29" t="s">
        <v>41</v>
      </c>
      <c r="T9" s="169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2" t="s">
        <v>63</v>
      </c>
      <c r="AD9" s="29" t="s">
        <v>64</v>
      </c>
      <c r="AE9" s="29" t="s">
        <v>65</v>
      </c>
      <c r="AF9" s="29" t="s">
        <v>66</v>
      </c>
      <c r="AG9" s="169" t="s">
        <v>67</v>
      </c>
      <c r="AH9" s="29" t="s">
        <v>68</v>
      </c>
      <c r="AI9" s="29" t="s">
        <v>45</v>
      </c>
      <c r="AJ9" s="29" t="s">
        <v>46</v>
      </c>
      <c r="AK9" s="169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69" t="s">
        <v>76</v>
      </c>
      <c r="AQ9" s="29" t="s">
        <v>55</v>
      </c>
      <c r="AR9" s="29" t="s">
        <v>40</v>
      </c>
      <c r="AS9" s="29" t="s">
        <v>41</v>
      </c>
      <c r="AT9" s="169" t="s">
        <v>42</v>
      </c>
      <c r="AU9" s="31"/>
    </row>
    <row r="10" spans="2:47" x14ac:dyDescent="0.25">
      <c r="B10" s="28"/>
      <c r="C10" s="29"/>
      <c r="D10" s="32"/>
      <c r="E10" s="29"/>
      <c r="F10" s="29"/>
      <c r="G10" s="169"/>
      <c r="H10" s="29"/>
      <c r="I10" s="29"/>
      <c r="J10" s="29"/>
      <c r="K10" s="169"/>
      <c r="L10" s="29"/>
      <c r="M10" s="29"/>
      <c r="N10" s="29"/>
      <c r="O10" s="29"/>
      <c r="P10" s="169"/>
      <c r="Q10" s="29"/>
      <c r="R10" s="29"/>
      <c r="S10" s="30"/>
      <c r="T10" s="169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69"/>
      <c r="AH10" s="29"/>
      <c r="AI10" s="29"/>
      <c r="AJ10" s="29"/>
      <c r="AK10" s="169"/>
      <c r="AL10" s="29"/>
      <c r="AM10" s="29"/>
      <c r="AN10" s="29"/>
      <c r="AO10" s="29"/>
      <c r="AP10" s="169"/>
      <c r="AQ10" s="29"/>
      <c r="AR10" s="29"/>
      <c r="AS10" s="29"/>
      <c r="AT10" s="169"/>
      <c r="AU10" s="31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31"/>
    </row>
    <row r="12" spans="2:47" x14ac:dyDescent="0.25">
      <c r="B12" s="28" t="s">
        <v>106</v>
      </c>
      <c r="C12" s="29" t="s">
        <v>251</v>
      </c>
      <c r="D12" s="29" t="s">
        <v>251</v>
      </c>
      <c r="E12" s="29" t="s">
        <v>251</v>
      </c>
      <c r="F12" s="29" t="s">
        <v>251</v>
      </c>
      <c r="G12" s="29" t="s">
        <v>251</v>
      </c>
      <c r="H12" s="29" t="s">
        <v>251</v>
      </c>
      <c r="I12" s="29" t="s">
        <v>251</v>
      </c>
      <c r="J12" s="29" t="s">
        <v>251</v>
      </c>
      <c r="K12" s="29" t="s">
        <v>251</v>
      </c>
      <c r="L12" s="29" t="s">
        <v>251</v>
      </c>
      <c r="M12" s="29" t="s">
        <v>251</v>
      </c>
      <c r="N12" s="29" t="s">
        <v>251</v>
      </c>
      <c r="O12" s="29" t="s">
        <v>251</v>
      </c>
      <c r="P12" s="29" t="s">
        <v>251</v>
      </c>
      <c r="Q12" s="29" t="s">
        <v>251</v>
      </c>
      <c r="R12" s="29" t="s">
        <v>251</v>
      </c>
      <c r="S12" s="29" t="s">
        <v>251</v>
      </c>
      <c r="T12" s="29" t="s">
        <v>251</v>
      </c>
      <c r="U12" s="29" t="s">
        <v>251</v>
      </c>
      <c r="V12" s="53" t="s">
        <v>105</v>
      </c>
      <c r="W12" s="53" t="s">
        <v>104</v>
      </c>
      <c r="X12" s="53" t="s">
        <v>104</v>
      </c>
      <c r="Y12" s="29" t="s">
        <v>251</v>
      </c>
      <c r="Z12" s="29" t="s">
        <v>251</v>
      </c>
      <c r="AA12" s="29" t="s">
        <v>251</v>
      </c>
      <c r="AB12" s="29" t="s">
        <v>251</v>
      </c>
      <c r="AC12" s="29" t="s">
        <v>251</v>
      </c>
      <c r="AD12" s="29" t="s">
        <v>251</v>
      </c>
      <c r="AE12" s="29" t="s">
        <v>251</v>
      </c>
      <c r="AF12" s="29" t="s">
        <v>251</v>
      </c>
      <c r="AG12" s="29" t="s">
        <v>251</v>
      </c>
      <c r="AH12" s="29" t="s">
        <v>251</v>
      </c>
      <c r="AI12" s="29" t="s">
        <v>251</v>
      </c>
      <c r="AJ12" s="29" t="s">
        <v>251</v>
      </c>
      <c r="AK12" s="29" t="s">
        <v>251</v>
      </c>
      <c r="AL12" s="29" t="s">
        <v>251</v>
      </c>
      <c r="AM12" s="29" t="s">
        <v>251</v>
      </c>
      <c r="AN12" s="29" t="s">
        <v>251</v>
      </c>
      <c r="AO12" s="29" t="s">
        <v>251</v>
      </c>
      <c r="AP12" s="29" t="s">
        <v>251</v>
      </c>
      <c r="AQ12" s="29" t="s">
        <v>251</v>
      </c>
      <c r="AR12" s="29" t="s">
        <v>251</v>
      </c>
      <c r="AS12" s="33" t="s">
        <v>109</v>
      </c>
      <c r="AT12" s="33" t="s">
        <v>104</v>
      </c>
      <c r="AU12" s="34" t="s">
        <v>104</v>
      </c>
    </row>
    <row r="13" spans="2:47" x14ac:dyDescent="0.25">
      <c r="B13" s="28" t="s">
        <v>107</v>
      </c>
      <c r="C13" s="29" t="s">
        <v>251</v>
      </c>
      <c r="D13" s="29" t="s">
        <v>251</v>
      </c>
      <c r="E13" s="29" t="s">
        <v>251</v>
      </c>
      <c r="F13" s="29" t="s">
        <v>251</v>
      </c>
      <c r="G13" s="29" t="s">
        <v>251</v>
      </c>
      <c r="H13" s="29" t="s">
        <v>251</v>
      </c>
      <c r="I13" s="29" t="s">
        <v>251</v>
      </c>
      <c r="J13" s="29" t="s">
        <v>251</v>
      </c>
      <c r="K13" s="29" t="s">
        <v>251</v>
      </c>
      <c r="L13" s="29" t="s">
        <v>251</v>
      </c>
      <c r="M13" s="29" t="s">
        <v>251</v>
      </c>
      <c r="N13" s="29" t="s">
        <v>251</v>
      </c>
      <c r="O13" s="29" t="s">
        <v>251</v>
      </c>
      <c r="P13" s="29" t="s">
        <v>251</v>
      </c>
      <c r="Q13" s="29" t="s">
        <v>251</v>
      </c>
      <c r="R13" s="29" t="s">
        <v>251</v>
      </c>
      <c r="S13" s="29" t="s">
        <v>110</v>
      </c>
      <c r="T13" s="29" t="s">
        <v>110</v>
      </c>
      <c r="U13" s="29" t="s">
        <v>110</v>
      </c>
      <c r="V13" s="53" t="s">
        <v>105</v>
      </c>
      <c r="W13" s="34" t="s">
        <v>104</v>
      </c>
      <c r="X13" s="53" t="s">
        <v>104</v>
      </c>
      <c r="Y13" s="29" t="s">
        <v>251</v>
      </c>
      <c r="Z13" s="29" t="s">
        <v>251</v>
      </c>
      <c r="AA13" s="29" t="s">
        <v>251</v>
      </c>
      <c r="AB13" s="29" t="s">
        <v>251</v>
      </c>
      <c r="AC13" s="29" t="s">
        <v>251</v>
      </c>
      <c r="AD13" s="29" t="s">
        <v>251</v>
      </c>
      <c r="AE13" s="29" t="s">
        <v>251</v>
      </c>
      <c r="AF13" s="29" t="s">
        <v>251</v>
      </c>
      <c r="AG13" s="29" t="s">
        <v>251</v>
      </c>
      <c r="AH13" s="29" t="s">
        <v>251</v>
      </c>
      <c r="AI13" s="29" t="s">
        <v>110</v>
      </c>
      <c r="AJ13" s="29" t="s">
        <v>110</v>
      </c>
      <c r="AK13" s="29" t="s">
        <v>110</v>
      </c>
      <c r="AL13" s="29" t="s">
        <v>110</v>
      </c>
      <c r="AM13" s="29" t="s">
        <v>110</v>
      </c>
      <c r="AN13" s="29" t="s">
        <v>110</v>
      </c>
      <c r="AO13" s="29" t="s">
        <v>110</v>
      </c>
      <c r="AP13" s="29" t="s">
        <v>110</v>
      </c>
      <c r="AQ13" s="29" t="s">
        <v>110</v>
      </c>
      <c r="AR13" s="29" t="s">
        <v>110</v>
      </c>
      <c r="AS13" s="34" t="s">
        <v>105</v>
      </c>
      <c r="AT13" s="34" t="s">
        <v>104</v>
      </c>
      <c r="AU13" s="34" t="s">
        <v>104</v>
      </c>
    </row>
    <row r="14" spans="2:47" x14ac:dyDescent="0.25">
      <c r="B14" s="28" t="s">
        <v>108</v>
      </c>
      <c r="C14" s="29" t="s">
        <v>251</v>
      </c>
      <c r="D14" s="29" t="s">
        <v>251</v>
      </c>
      <c r="E14" s="29" t="s">
        <v>251</v>
      </c>
      <c r="F14" s="29" t="s">
        <v>251</v>
      </c>
      <c r="G14" s="29" t="s">
        <v>251</v>
      </c>
      <c r="H14" s="29" t="s">
        <v>251</v>
      </c>
      <c r="I14" s="29" t="s">
        <v>251</v>
      </c>
      <c r="J14" s="29" t="s">
        <v>251</v>
      </c>
      <c r="K14" s="29" t="s">
        <v>251</v>
      </c>
      <c r="L14" s="29" t="s">
        <v>251</v>
      </c>
      <c r="M14" s="29" t="s">
        <v>251</v>
      </c>
      <c r="N14" s="29" t="s">
        <v>251</v>
      </c>
      <c r="O14" s="29" t="s">
        <v>251</v>
      </c>
      <c r="P14" s="29" t="s">
        <v>251</v>
      </c>
      <c r="Q14" s="29" t="s">
        <v>110</v>
      </c>
      <c r="R14" s="29" t="s">
        <v>110</v>
      </c>
      <c r="S14" s="29" t="s">
        <v>110</v>
      </c>
      <c r="T14" s="29" t="s">
        <v>110</v>
      </c>
      <c r="U14" s="29" t="s">
        <v>110</v>
      </c>
      <c r="V14" s="53" t="s">
        <v>105</v>
      </c>
      <c r="W14" s="34" t="s">
        <v>104</v>
      </c>
      <c r="X14" s="53" t="s">
        <v>104</v>
      </c>
      <c r="Y14" s="29" t="s">
        <v>251</v>
      </c>
      <c r="Z14" s="29" t="s">
        <v>251</v>
      </c>
      <c r="AA14" s="29" t="s">
        <v>251</v>
      </c>
      <c r="AB14" s="29" t="s">
        <v>251</v>
      </c>
      <c r="AC14" s="29" t="s">
        <v>251</v>
      </c>
      <c r="AD14" s="29" t="s">
        <v>251</v>
      </c>
      <c r="AE14" s="29" t="s">
        <v>251</v>
      </c>
      <c r="AF14" s="29" t="s">
        <v>251</v>
      </c>
      <c r="AG14" s="29" t="s">
        <v>251</v>
      </c>
      <c r="AH14" s="29" t="s">
        <v>251</v>
      </c>
      <c r="AI14" s="29" t="s">
        <v>251</v>
      </c>
      <c r="AJ14" s="29" t="s">
        <v>251</v>
      </c>
      <c r="AK14" s="29" t="s">
        <v>251</v>
      </c>
      <c r="AL14" s="29" t="s">
        <v>251</v>
      </c>
      <c r="AM14" s="29" t="s">
        <v>111</v>
      </c>
      <c r="AN14" s="29" t="s">
        <v>111</v>
      </c>
      <c r="AO14" s="29" t="s">
        <v>111</v>
      </c>
      <c r="AP14" s="29" t="s">
        <v>111</v>
      </c>
      <c r="AQ14" s="29" t="s">
        <v>111</v>
      </c>
      <c r="AR14" s="29" t="s">
        <v>111</v>
      </c>
      <c r="AS14" s="24" t="s">
        <v>104</v>
      </c>
      <c r="AT14" s="34" t="s">
        <v>104</v>
      </c>
      <c r="AU14" s="34" t="s">
        <v>104</v>
      </c>
    </row>
    <row r="16" spans="2:47" x14ac:dyDescent="0.25">
      <c r="E16" s="23" t="s">
        <v>115</v>
      </c>
      <c r="N16" s="189" t="s">
        <v>255</v>
      </c>
      <c r="AE16" s="23" t="s">
        <v>114</v>
      </c>
    </row>
    <row r="17" spans="2:54" x14ac:dyDescent="0.25">
      <c r="N17" s="23" t="s">
        <v>112</v>
      </c>
      <c r="W17" s="23" t="s">
        <v>113</v>
      </c>
    </row>
    <row r="21" spans="2:54" x14ac:dyDescent="0.25">
      <c r="B21" s="170" t="s">
        <v>119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4"/>
      <c r="P21" s="14"/>
      <c r="Q21" s="14"/>
      <c r="R21" s="14"/>
      <c r="S21" s="14"/>
      <c r="T21" s="14"/>
      <c r="U21" s="15"/>
      <c r="V21" s="14"/>
      <c r="W21" s="16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</row>
    <row r="22" spans="2:54" ht="23.25" customHeight="1" x14ac:dyDescent="0.25">
      <c r="B22" s="17" t="s">
        <v>23</v>
      </c>
      <c r="C22" s="163" t="s">
        <v>24</v>
      </c>
      <c r="D22" s="164"/>
      <c r="E22" s="164"/>
      <c r="F22" s="164"/>
      <c r="G22" s="164"/>
      <c r="H22" s="165"/>
      <c r="I22" s="163" t="s">
        <v>125</v>
      </c>
      <c r="J22" s="164"/>
      <c r="K22" s="164"/>
      <c r="L22" s="164"/>
      <c r="M22" s="164"/>
      <c r="N22" s="165"/>
      <c r="O22" s="163" t="s">
        <v>118</v>
      </c>
      <c r="P22" s="164"/>
      <c r="Q22" s="164"/>
      <c r="R22" s="164"/>
      <c r="S22" s="163" t="s">
        <v>117</v>
      </c>
      <c r="T22" s="164"/>
      <c r="U22" s="164"/>
      <c r="V22" s="164"/>
      <c r="W22" s="164"/>
      <c r="X22" s="164"/>
      <c r="Y22" s="165"/>
      <c r="Z22" s="163" t="s">
        <v>21</v>
      </c>
      <c r="AA22" s="164"/>
      <c r="AB22" s="164"/>
      <c r="AC22" s="164"/>
      <c r="AD22" s="164"/>
      <c r="AE22" s="165"/>
      <c r="AF22" s="163" t="s">
        <v>25</v>
      </c>
      <c r="AG22" s="164"/>
      <c r="AH22" s="164"/>
      <c r="AI22" s="164"/>
      <c r="AJ22" s="164"/>
      <c r="AK22" s="164"/>
      <c r="AL22" s="165"/>
      <c r="AM22" s="163" t="s">
        <v>22</v>
      </c>
      <c r="AN22" s="164"/>
      <c r="AO22" s="164"/>
      <c r="AP22" s="164"/>
      <c r="AQ22" s="164"/>
      <c r="AR22" s="165"/>
      <c r="AS22" s="173" t="s">
        <v>26</v>
      </c>
      <c r="AT22" s="173"/>
      <c r="AU22" s="54"/>
      <c r="AV22" s="54"/>
    </row>
    <row r="23" spans="2:54" x14ac:dyDescent="0.25">
      <c r="B23" s="36" t="s">
        <v>116</v>
      </c>
      <c r="C23" s="163">
        <v>39</v>
      </c>
      <c r="D23" s="164"/>
      <c r="E23" s="164"/>
      <c r="F23" s="164"/>
      <c r="G23" s="164"/>
      <c r="H23" s="165"/>
      <c r="I23" s="163">
        <v>2</v>
      </c>
      <c r="J23" s="164"/>
      <c r="K23" s="164"/>
      <c r="L23" s="164"/>
      <c r="M23" s="164"/>
      <c r="N23" s="165"/>
      <c r="O23" s="163">
        <v>11</v>
      </c>
      <c r="P23" s="164"/>
      <c r="Q23" s="164"/>
      <c r="R23" s="165"/>
      <c r="S23" s="163"/>
      <c r="T23" s="164"/>
      <c r="U23" s="164"/>
      <c r="V23" s="164"/>
      <c r="W23" s="164"/>
      <c r="X23" s="164"/>
      <c r="Y23" s="165"/>
      <c r="Z23" s="163"/>
      <c r="AA23" s="164"/>
      <c r="AB23" s="164"/>
      <c r="AC23" s="164"/>
      <c r="AD23" s="164"/>
      <c r="AE23" s="165"/>
      <c r="AF23" s="163"/>
      <c r="AG23" s="164"/>
      <c r="AH23" s="164"/>
      <c r="AI23" s="164"/>
      <c r="AJ23" s="164"/>
      <c r="AK23" s="164"/>
      <c r="AL23" s="165"/>
      <c r="AM23" s="163"/>
      <c r="AN23" s="164"/>
      <c r="AO23" s="164"/>
      <c r="AP23" s="164"/>
      <c r="AQ23" s="21"/>
      <c r="AR23" s="22"/>
      <c r="AS23" s="57">
        <v>52</v>
      </c>
      <c r="AT23" s="57"/>
      <c r="AU23" s="54"/>
      <c r="AV23" s="54"/>
    </row>
    <row r="24" spans="2:54" x14ac:dyDescent="0.25">
      <c r="B24" s="18" t="s">
        <v>19</v>
      </c>
      <c r="C24" s="166">
        <v>26</v>
      </c>
      <c r="D24" s="167"/>
      <c r="E24" s="167"/>
      <c r="F24" s="167"/>
      <c r="G24" s="167"/>
      <c r="H24" s="168"/>
      <c r="I24" s="166">
        <v>2</v>
      </c>
      <c r="J24" s="167"/>
      <c r="K24" s="167"/>
      <c r="L24" s="167"/>
      <c r="M24" s="167"/>
      <c r="N24" s="168"/>
      <c r="O24" s="166">
        <v>11</v>
      </c>
      <c r="P24" s="167"/>
      <c r="Q24" s="167"/>
      <c r="R24" s="168"/>
      <c r="S24" s="166">
        <v>13</v>
      </c>
      <c r="T24" s="167"/>
      <c r="U24" s="167"/>
      <c r="V24" s="167"/>
      <c r="W24" s="167"/>
      <c r="X24" s="167"/>
      <c r="Y24" s="168"/>
      <c r="Z24" s="166"/>
      <c r="AA24" s="167"/>
      <c r="AB24" s="167"/>
      <c r="AC24" s="167"/>
      <c r="AD24" s="167"/>
      <c r="AE24" s="168"/>
      <c r="AF24" s="181"/>
      <c r="AG24" s="181"/>
      <c r="AH24" s="181"/>
      <c r="AI24" s="181"/>
      <c r="AJ24" s="181"/>
      <c r="AK24" s="181"/>
      <c r="AL24" s="181"/>
      <c r="AM24" s="166"/>
      <c r="AN24" s="167"/>
      <c r="AO24" s="167"/>
      <c r="AP24" s="167"/>
      <c r="AQ24" s="167"/>
      <c r="AR24" s="168"/>
      <c r="AS24" s="58">
        <v>52</v>
      </c>
      <c r="AT24" s="58"/>
      <c r="AU24" s="55"/>
      <c r="AV24" s="55"/>
    </row>
    <row r="25" spans="2:54" x14ac:dyDescent="0.25">
      <c r="B25" s="19" t="s">
        <v>20</v>
      </c>
      <c r="C25" s="166">
        <v>28</v>
      </c>
      <c r="D25" s="167"/>
      <c r="E25" s="167"/>
      <c r="F25" s="167"/>
      <c r="G25" s="167"/>
      <c r="H25" s="168"/>
      <c r="I25" s="166">
        <v>2</v>
      </c>
      <c r="J25" s="167"/>
      <c r="K25" s="167"/>
      <c r="L25" s="167"/>
      <c r="M25" s="167"/>
      <c r="N25" s="168"/>
      <c r="O25" s="166">
        <v>11</v>
      </c>
      <c r="P25" s="167"/>
      <c r="Q25" s="167"/>
      <c r="R25" s="168"/>
      <c r="S25" s="166">
        <v>5</v>
      </c>
      <c r="T25" s="167"/>
      <c r="U25" s="167"/>
      <c r="V25" s="167"/>
      <c r="W25" s="167"/>
      <c r="X25" s="167"/>
      <c r="Y25" s="168"/>
      <c r="Z25" s="166"/>
      <c r="AA25" s="167"/>
      <c r="AB25" s="167"/>
      <c r="AC25" s="167"/>
      <c r="AD25" s="167"/>
      <c r="AE25" s="168"/>
      <c r="AF25" s="181"/>
      <c r="AG25" s="181"/>
      <c r="AH25" s="181"/>
      <c r="AI25" s="181"/>
      <c r="AJ25" s="181"/>
      <c r="AK25" s="181"/>
      <c r="AL25" s="181"/>
      <c r="AM25" s="166"/>
      <c r="AN25" s="167"/>
      <c r="AO25" s="167"/>
      <c r="AP25" s="167"/>
      <c r="AQ25" s="167"/>
      <c r="AR25" s="168"/>
      <c r="AS25" s="58">
        <v>46</v>
      </c>
      <c r="AT25" s="58"/>
      <c r="AU25" s="55"/>
      <c r="AV25" s="55"/>
    </row>
    <row r="26" spans="2:54" x14ac:dyDescent="0.25">
      <c r="B26" s="20" t="s">
        <v>27</v>
      </c>
      <c r="C26" s="174">
        <f>SUM(C23:C25)</f>
        <v>93</v>
      </c>
      <c r="D26" s="175"/>
      <c r="E26" s="175"/>
      <c r="F26" s="175"/>
      <c r="G26" s="175"/>
      <c r="H26" s="176"/>
      <c r="I26" s="177">
        <f>SUM(I23:I25)</f>
        <v>6</v>
      </c>
      <c r="J26" s="178"/>
      <c r="K26" s="178"/>
      <c r="L26" s="178"/>
      <c r="M26" s="178"/>
      <c r="N26" s="179"/>
      <c r="O26" s="177">
        <v>33</v>
      </c>
      <c r="P26" s="178"/>
      <c r="Q26" s="178"/>
      <c r="R26" s="179"/>
      <c r="S26" s="180">
        <v>18</v>
      </c>
      <c r="T26" s="180"/>
      <c r="U26" s="180"/>
      <c r="V26" s="180"/>
      <c r="W26" s="180"/>
      <c r="X26" s="180"/>
      <c r="Y26" s="180"/>
      <c r="Z26" s="177"/>
      <c r="AA26" s="178"/>
      <c r="AB26" s="178"/>
      <c r="AC26" s="178"/>
      <c r="AD26" s="178"/>
      <c r="AE26" s="179"/>
      <c r="AF26" s="180"/>
      <c r="AG26" s="180"/>
      <c r="AH26" s="180"/>
      <c r="AI26" s="180"/>
      <c r="AJ26" s="180"/>
      <c r="AK26" s="180"/>
      <c r="AL26" s="180"/>
      <c r="AM26" s="177"/>
      <c r="AN26" s="178"/>
      <c r="AO26" s="178"/>
      <c r="AP26" s="178"/>
      <c r="AQ26" s="178"/>
      <c r="AR26" s="179"/>
      <c r="AS26" s="59">
        <f>SUM(AS23:AS25)</f>
        <v>150</v>
      </c>
      <c r="AT26" s="59"/>
      <c r="AU26" s="56"/>
      <c r="AV26" s="56"/>
    </row>
  </sheetData>
  <mergeCells count="55">
    <mergeCell ref="Z23:AE23"/>
    <mergeCell ref="AM23:AP23"/>
    <mergeCell ref="C24:H24"/>
    <mergeCell ref="I24:N24"/>
    <mergeCell ref="AF23:AL23"/>
    <mergeCell ref="Z24:AE24"/>
    <mergeCell ref="O24:R24"/>
    <mergeCell ref="S24:Y24"/>
    <mergeCell ref="Z25:AE25"/>
    <mergeCell ref="AF26:AL26"/>
    <mergeCell ref="AM26:AR26"/>
    <mergeCell ref="AM25:AR25"/>
    <mergeCell ref="AM24:AR24"/>
    <mergeCell ref="AF24:AL24"/>
    <mergeCell ref="AF25:AL25"/>
    <mergeCell ref="C26:H26"/>
    <mergeCell ref="I26:N26"/>
    <mergeCell ref="O26:R26"/>
    <mergeCell ref="S26:Y26"/>
    <mergeCell ref="Z26:AE26"/>
    <mergeCell ref="AT9:AT10"/>
    <mergeCell ref="Z22:AE22"/>
    <mergeCell ref="AF22:AL22"/>
    <mergeCell ref="AM22:AR22"/>
    <mergeCell ref="AP9:AP10"/>
    <mergeCell ref="AS22:AT22"/>
    <mergeCell ref="AL8:AO8"/>
    <mergeCell ref="AQ8:AS8"/>
    <mergeCell ref="Y8:AB8"/>
    <mergeCell ref="AC8:AF8"/>
    <mergeCell ref="AG9:AG10"/>
    <mergeCell ref="AH8:AJ8"/>
    <mergeCell ref="G9:G10"/>
    <mergeCell ref="K9:K10"/>
    <mergeCell ref="B21:N21"/>
    <mergeCell ref="C8:F8"/>
    <mergeCell ref="AK9:AK10"/>
    <mergeCell ref="H8:J8"/>
    <mergeCell ref="P9:P10"/>
    <mergeCell ref="L8:P8"/>
    <mergeCell ref="Q8:S8"/>
    <mergeCell ref="T9:T10"/>
    <mergeCell ref="U8:X8"/>
    <mergeCell ref="C22:H22"/>
    <mergeCell ref="I22:N22"/>
    <mergeCell ref="O22:R22"/>
    <mergeCell ref="S22:Y22"/>
    <mergeCell ref="C25:H25"/>
    <mergeCell ref="I25:N25"/>
    <mergeCell ref="O25:R25"/>
    <mergeCell ref="S25:Y25"/>
    <mergeCell ref="C23:H23"/>
    <mergeCell ref="I23:N23"/>
    <mergeCell ref="O23:R23"/>
    <mergeCell ref="S23:Y23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2021-09-16T11:51:14Z</dcterms:modified>
</cp:coreProperties>
</file>